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Gharavi\"/>
    </mc:Choice>
  </mc:AlternateContent>
  <xr:revisionPtr revIDLastSave="0" documentId="13_ncr:1_{D1549FA3-F4C2-4F48-9537-740559664FEF}" xr6:coauthVersionLast="45" xr6:coauthVersionMax="45" xr10:uidLastSave="{00000000-0000-0000-0000-000000000000}"/>
  <bookViews>
    <workbookView xWindow="2340" yWindow="600" windowWidth="14730" windowHeight="15600" xr2:uid="{00000000-000D-0000-FFFF-FFFF00000000}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گواهی سپرده" sheetId="5" r:id="rId5"/>
    <sheet name="سپرده" sheetId="6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  <sheet name="جمع درآمدها" sheetId="15" r:id="rId15"/>
  </sheets>
  <definedNames>
    <definedName name="_xlnm.Print_Area" localSheetId="9">'درآمد ناشی از فروش'!$A$1:$Q$64</definedName>
    <definedName name="_xlnm.Print_Area" localSheetId="10">'سرمایه‌گذاری در سهام'!$A$1:$U$87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60" i="9" l="1"/>
  <c r="Q15" i="6" l="1"/>
  <c r="W55" i="1"/>
  <c r="U55" i="1"/>
  <c r="S81" i="11"/>
  <c r="S82" i="11"/>
  <c r="S83" i="11"/>
  <c r="S84" i="11"/>
  <c r="S85" i="11"/>
  <c r="S86" i="11"/>
  <c r="S71" i="11"/>
  <c r="S72" i="11"/>
  <c r="S73" i="11"/>
  <c r="S74" i="11"/>
  <c r="S75" i="11"/>
  <c r="S76" i="11"/>
  <c r="S77" i="11"/>
  <c r="S78" i="11"/>
  <c r="S79" i="11"/>
  <c r="S80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51" i="11"/>
  <c r="S52" i="11"/>
  <c r="S53" i="11"/>
  <c r="S54" i="11"/>
  <c r="S55" i="11"/>
  <c r="S5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9" i="11"/>
  <c r="S10" i="11"/>
  <c r="S11" i="11"/>
  <c r="S12" i="11"/>
  <c r="S13" i="11"/>
  <c r="S14" i="11"/>
  <c r="S15" i="11"/>
  <c r="S16" i="11"/>
  <c r="S8" i="11"/>
  <c r="O64" i="10"/>
  <c r="M64" i="10"/>
  <c r="Q20" i="10"/>
  <c r="Q64" i="10" s="1"/>
  <c r="Q87" i="11" s="1"/>
  <c r="Q32" i="10"/>
  <c r="Q19" i="10"/>
  <c r="E12" i="13"/>
  <c r="I87" i="11"/>
  <c r="O44" i="9"/>
  <c r="O45" i="9"/>
  <c r="O46" i="9"/>
  <c r="O47" i="9"/>
  <c r="O48" i="9"/>
  <c r="O49" i="9"/>
  <c r="O50" i="9"/>
  <c r="O51" i="9"/>
  <c r="O52" i="9"/>
  <c r="O53" i="9"/>
  <c r="O54" i="9"/>
  <c r="O55" i="9"/>
  <c r="O56" i="9"/>
  <c r="O57" i="9"/>
  <c r="O31" i="9"/>
  <c r="O32" i="9"/>
  <c r="O33" i="9"/>
  <c r="O34" i="9"/>
  <c r="O35" i="9"/>
  <c r="O36" i="9"/>
  <c r="O37" i="9"/>
  <c r="O38" i="9"/>
  <c r="O39" i="9"/>
  <c r="O40" i="9"/>
  <c r="O41" i="9"/>
  <c r="O42" i="9"/>
  <c r="O43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9" i="9"/>
  <c r="O10" i="9"/>
  <c r="O11" i="9"/>
  <c r="O12" i="9"/>
  <c r="O13" i="9"/>
  <c r="O14" i="9"/>
  <c r="O15" i="9"/>
  <c r="O16" i="9"/>
  <c r="O17" i="9"/>
  <c r="O8" i="9"/>
  <c r="S87" i="11" l="1"/>
</calcChain>
</file>

<file path=xl/sharedStrings.xml><?xml version="1.0" encoding="utf-8"?>
<sst xmlns="http://schemas.openxmlformats.org/spreadsheetml/2006/main" count="1016" uniqueCount="331">
  <si>
    <t>صندوق سرمایه‌گذاری سهام بزرگ کاردان</t>
  </si>
  <si>
    <t>صورت وضعیت پورتفوی</t>
  </si>
  <si>
    <t>برای ماه منتهی به 1399/05/31</t>
  </si>
  <si>
    <t>نام شرکت</t>
  </si>
  <si>
    <t>1399/04/31</t>
  </si>
  <si>
    <t>تغییرات طی دوره</t>
  </si>
  <si>
    <t>1399/05/31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</si>
  <si>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</si>
  <si>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</si>
  <si>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</si>
  <si>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</si>
  <si>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</si>
  <si>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</si>
  <si>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</si>
  <si>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</si>
  <si>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 پاسارگاد</t>
  </si>
  <si>
    <t>5.72%</t>
  </si>
  <si>
    <t>بانک تجارت</t>
  </si>
  <si>
    <t>3.15%</t>
  </si>
  <si>
    <t>بانک صادرات ایران</t>
  </si>
  <si>
    <t>3.73%</t>
  </si>
  <si>
    <t>بانک ملت</t>
  </si>
  <si>
    <t>8.67%</t>
  </si>
  <si>
    <t>بانک‌اقتصادنوین‌</t>
  </si>
  <si>
    <t>0.00%</t>
  </si>
  <si>
    <t>بیمه تجارت نو</t>
  </si>
  <si>
    <t>0.06%</t>
  </si>
  <si>
    <t>پارس‌ خزر</t>
  </si>
  <si>
    <t>4.38%</t>
  </si>
  <si>
    <t>پليمر آريا ساسول</t>
  </si>
  <si>
    <t>0.87%</t>
  </si>
  <si>
    <t>تامين سرمايه بانك ملت</t>
  </si>
  <si>
    <t>2.96%</t>
  </si>
  <si>
    <t>تامین سرمایه لوتوس پارسیان</t>
  </si>
  <si>
    <t>توسعه‌معادن‌وفلزات‌</t>
  </si>
  <si>
    <t>0.05%</t>
  </si>
  <si>
    <t>ح . تامین سرمایه لوتوس پارسیان</t>
  </si>
  <si>
    <t>0.14%</t>
  </si>
  <si>
    <t>ح . سرمايه گذاري صدرتامين</t>
  </si>
  <si>
    <t>1.33%</t>
  </si>
  <si>
    <t>ح . کشتیرانی ج. ا. ا</t>
  </si>
  <si>
    <t>رايان هم افزا</t>
  </si>
  <si>
    <t>سرمايه گذاري تامين اجتماعي</t>
  </si>
  <si>
    <t>0.48%</t>
  </si>
  <si>
    <t>سرمايه گذاري سيمان تامين</t>
  </si>
  <si>
    <t>0.98%</t>
  </si>
  <si>
    <t>سرمایه گذاری خوارزمی</t>
  </si>
  <si>
    <t>2.21%</t>
  </si>
  <si>
    <t>سرمایه گذاری صدرتامین</t>
  </si>
  <si>
    <t>4.79%</t>
  </si>
  <si>
    <t>سرمایه گذاری گروه توسعه ملی</t>
  </si>
  <si>
    <t>3.30%</t>
  </si>
  <si>
    <t>سرمایه‌گذاری صنایع پتروشیمی‌</t>
  </si>
  <si>
    <t>2.79%</t>
  </si>
  <si>
    <t>سرمایه‌گذاری‌ سپه‌</t>
  </si>
  <si>
    <t>3.87%</t>
  </si>
  <si>
    <t>سرمایه‌گذاری‌توکافولاد(هلدینگ</t>
  </si>
  <si>
    <t>1.79%</t>
  </si>
  <si>
    <t>سرمایه‌گذاری‌غدیر(هلدینگ‌</t>
  </si>
  <si>
    <t>6.96%</t>
  </si>
  <si>
    <t>سهامی ذوب آهن  اصفهان</t>
  </si>
  <si>
    <t>2.86%</t>
  </si>
  <si>
    <t>صنایع پتروشیمی خلیج فارس</t>
  </si>
  <si>
    <t>3.93%</t>
  </si>
  <si>
    <t>عمران و توسعه شاهد</t>
  </si>
  <si>
    <t>قنداصفهان‌</t>
  </si>
  <si>
    <t>1.03%</t>
  </si>
  <si>
    <t>گروه توسعه مالی مهر آیندگان</t>
  </si>
  <si>
    <t>گروه مپنا (سهامی عام)</t>
  </si>
  <si>
    <t>2.98%</t>
  </si>
  <si>
    <t>کشتیرانی جمهوری اسلامی ایران</t>
  </si>
  <si>
    <t>2.78%</t>
  </si>
  <si>
    <t>سرمایه گذاری دارویی تامین</t>
  </si>
  <si>
    <t>2.67%</t>
  </si>
  <si>
    <t>سرمایه گذاری توسعه گوهران امید</t>
  </si>
  <si>
    <t>0.38%</t>
  </si>
  <si>
    <t>سرمایه‌گذاری‌صندوق‌بازنشستگی‌</t>
  </si>
  <si>
    <t>1.18%</t>
  </si>
  <si>
    <t>بهساز كاشانه تهران</t>
  </si>
  <si>
    <t>0.11%</t>
  </si>
  <si>
    <t>كشاورزي و دامپروري ملارد شير</t>
  </si>
  <si>
    <t>0.01%</t>
  </si>
  <si>
    <t>گروه‌بهمن‌</t>
  </si>
  <si>
    <t>1.67%</t>
  </si>
  <si>
    <t>بانک  آینده</t>
  </si>
  <si>
    <t>0.04%</t>
  </si>
  <si>
    <t>پتروشيمي اروميه</t>
  </si>
  <si>
    <t>پتروشیمی جم</t>
  </si>
  <si>
    <t>1.32%</t>
  </si>
  <si>
    <t>بانک سامان</t>
  </si>
  <si>
    <t>0.12%</t>
  </si>
  <si>
    <t>گسترش نفت و گاز پارسیان</t>
  </si>
  <si>
    <t>2.45%</t>
  </si>
  <si>
    <t>پلی پروپیلن جم - جم پیلن</t>
  </si>
  <si>
    <t>2.92%</t>
  </si>
  <si>
    <t>ح . ‌توکافولاد(هلدینگ‌</t>
  </si>
  <si>
    <t>1.02%</t>
  </si>
  <si>
    <t>پالایش نفت شیراز</t>
  </si>
  <si>
    <t>1.20%</t>
  </si>
  <si>
    <t>توليد نيروي برق آبادان</t>
  </si>
  <si>
    <t>0.13%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</si>
  <si>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</si>
  <si>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</si>
  <si>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</si>
  <si>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</si>
  <si>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</si>
  <si>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</si>
  <si>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</si>
  <si>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</si>
  <si>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</si>
  <si>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</si>
  <si>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</si>
  <si>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</si>
  <si>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</si>
  <si>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مبلغ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</si>
  <si>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</si>
  <si>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</si>
  <si>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</si>
  <si>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</si>
  <si>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 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</si>
  <si>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</si>
  <si>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</si>
  <si>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</si>
  <si>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</si>
  <si>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</si>
  <si>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</si>
  <si>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</si>
  <si>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</si>
  <si>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</si>
  <si>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</si>
  <si>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مطهری</t>
  </si>
  <si>
    <t>279927370</t>
  </si>
  <si>
    <t>سپرده کوتاه مدت</t>
  </si>
  <si>
    <t>1393/09/09</t>
  </si>
  <si>
    <t>5.07%</t>
  </si>
  <si>
    <t>بانک سامان ملاصدرا</t>
  </si>
  <si>
    <t>829-828-11115555-1</t>
  </si>
  <si>
    <t>1393/10/28</t>
  </si>
  <si>
    <t>0.09%</t>
  </si>
  <si>
    <t>بانک پاسارگاد گلفام</t>
  </si>
  <si>
    <t>343-8100-12030762-1</t>
  </si>
  <si>
    <t>1393/11/23</t>
  </si>
  <si>
    <t>بانک اقتصاد نوین ظفر</t>
  </si>
  <si>
    <t>120-850-5324702-1</t>
  </si>
  <si>
    <t>بانک خاورمیانه مهستان</t>
  </si>
  <si>
    <t>1005-10-810-707071033</t>
  </si>
  <si>
    <t>1393/10/27</t>
  </si>
  <si>
    <t>بانک تجارت مطهری- مهرداد</t>
  </si>
  <si>
    <t>279914422</t>
  </si>
  <si>
    <t>حساب جاری</t>
  </si>
  <si>
    <t>1393/12/17</t>
  </si>
  <si>
    <t>1005-11-040-707071266</t>
  </si>
  <si>
    <t>1394/02/01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</si>
  <si>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</si>
  <si>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</si>
  <si>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</si>
  <si>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</si>
  <si>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</si>
  <si>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</si>
  <si>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</si>
  <si>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</si>
  <si>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</si>
  <si>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</si>
  <si>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</si>
  <si>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</si>
  <si>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</si>
  <si>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</si>
  <si>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</si>
  <si>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</si>
  <si>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1399/03/22</t>
  </si>
  <si>
    <t>1399/04/26</t>
  </si>
  <si>
    <t>1399/04/19</t>
  </si>
  <si>
    <t>گلتاش‌</t>
  </si>
  <si>
    <t>1398/11/08</t>
  </si>
  <si>
    <t>1399/04/16</t>
  </si>
  <si>
    <t>بیمه پارسیان</t>
  </si>
  <si>
    <t>1399/03/31</t>
  </si>
  <si>
    <t>1399/05/29</t>
  </si>
  <si>
    <t>تجارت الکترونیک پارسیان کیش</t>
  </si>
  <si>
    <t>1398/11/26</t>
  </si>
  <si>
    <t>پتروشیمی نوری</t>
  </si>
  <si>
    <t>1399/04/17</t>
  </si>
  <si>
    <t>1399/05/25</t>
  </si>
  <si>
    <t>1399/04/09</t>
  </si>
  <si>
    <t>1399/05/08</t>
  </si>
  <si>
    <t>بهای فروش</t>
  </si>
  <si>
    <t>ارزش دفتری</t>
  </si>
  <si>
    <t>سود و زیان ناشی از تغییر قیمت</t>
  </si>
  <si>
    <t>مخابرات ایران</t>
  </si>
  <si>
    <t>صنایع‌ لاستیکی‌  سهند</t>
  </si>
  <si>
    <t>کشت و صنعت شهداب ناب خراسان</t>
  </si>
  <si>
    <t>معدنی‌وصنعتی‌چادرملو</t>
  </si>
  <si>
    <t>تولیدی فولاد سپید فراب کویر</t>
  </si>
  <si>
    <t>ح .فولاد کاوه جنوب کیش</t>
  </si>
  <si>
    <t>سود و زیان ناشی از فروش</t>
  </si>
  <si>
    <t>سرمایه‌ گذاری‌ پارس‌ توشه‌</t>
  </si>
  <si>
    <t>پست بانک ایران</t>
  </si>
  <si>
    <t>ملی‌ صنایع‌ مس‌ ایران‌</t>
  </si>
  <si>
    <t>سرمایه‌گذاری‌ مسکن‌</t>
  </si>
  <si>
    <t>ح . توسعه‌معادن‌وفلزات‌</t>
  </si>
  <si>
    <t>پتروشیمی شازند</t>
  </si>
  <si>
    <t>اعتباری ملل</t>
  </si>
  <si>
    <t>لیزینگ رایان‌ سایپا</t>
  </si>
  <si>
    <t>فولاد کاوه جنوب کیش</t>
  </si>
  <si>
    <t>ح . سرمایه‌گذاری‌نیرو</t>
  </si>
  <si>
    <t>توسعه‌ صنایع‌ بهشهر(هلدینگ</t>
  </si>
  <si>
    <t>بانک سینا</t>
  </si>
  <si>
    <t>فرآورده‌های‌نسوزآذر</t>
  </si>
  <si>
    <t>نفت سپاهان</t>
  </si>
  <si>
    <t>تولید برق عسلویه  مپنا</t>
  </si>
  <si>
    <t>سرمایه‌گذاری‌نیرو</t>
  </si>
  <si>
    <t>گلوکوزان‌</t>
  </si>
  <si>
    <t>سیمان فارس و خوزستان</t>
  </si>
  <si>
    <t>ایران‌ خودرو</t>
  </si>
  <si>
    <t>فولاد مبارکه اصفهان</t>
  </si>
  <si>
    <t>گروه پتروشیمی س. ایرانیان</t>
  </si>
  <si>
    <t>دارویی‌ رازک‌</t>
  </si>
  <si>
    <t>مبین وان کیش</t>
  </si>
  <si>
    <t>درآمد سود سهام</t>
  </si>
  <si>
    <t>درآمد تغییر ارزش</t>
  </si>
  <si>
    <t>درآمد فروش</t>
  </si>
  <si>
    <t>درصد از کل درآمدها</t>
  </si>
  <si>
    <t>68.50%</t>
  </si>
  <si>
    <t>0.53%</t>
  </si>
  <si>
    <t>-3.51%</t>
  </si>
  <si>
    <t>4.78%</t>
  </si>
  <si>
    <t>-26.65%</t>
  </si>
  <si>
    <t>5.27%</t>
  </si>
  <si>
    <t>37.14%</t>
  </si>
  <si>
    <t>6.59%</t>
  </si>
  <si>
    <t>39.10%</t>
  </si>
  <si>
    <t>21.83%</t>
  </si>
  <si>
    <t>-0.24%</t>
  </si>
  <si>
    <t>34.19%</t>
  </si>
  <si>
    <t>2.01%</t>
  </si>
  <si>
    <t>-4.05%</t>
  </si>
  <si>
    <t>1.21%</t>
  </si>
  <si>
    <t>-14.96%</t>
  </si>
  <si>
    <t>-9.60%</t>
  </si>
  <si>
    <t>-1.89%</t>
  </si>
  <si>
    <t>-1.05%</t>
  </si>
  <si>
    <t>3.00%</t>
  </si>
  <si>
    <t>-86.41%</t>
  </si>
  <si>
    <t>13.92%</t>
  </si>
  <si>
    <t>-14.69%</t>
  </si>
  <si>
    <t>9.07%</t>
  </si>
  <si>
    <t>2.99%</t>
  </si>
  <si>
    <t>0.28%</t>
  </si>
  <si>
    <t>0.02%</t>
  </si>
  <si>
    <t>0.43%</t>
  </si>
  <si>
    <t>17.56%</t>
  </si>
  <si>
    <t>0.21%</t>
  </si>
  <si>
    <t>0.59%</t>
  </si>
  <si>
    <t>-0.01%</t>
  </si>
  <si>
    <t>0.03%</t>
  </si>
  <si>
    <t>0.47%</t>
  </si>
  <si>
    <t>0.65%</t>
  </si>
  <si>
    <t>10.49%</t>
  </si>
  <si>
    <t>0.91%</t>
  </si>
  <si>
    <t>12.00%</t>
  </si>
  <si>
    <t>-0.76%</t>
  </si>
  <si>
    <t>0.08%</t>
  </si>
  <si>
    <t>3.01%</t>
  </si>
  <si>
    <t>4.33%</t>
  </si>
  <si>
    <t>0.16%</t>
  </si>
  <si>
    <t>1.28%</t>
  </si>
  <si>
    <t>1.43%</t>
  </si>
  <si>
    <t>5.33%</t>
  </si>
  <si>
    <t>-0.32%</t>
  </si>
  <si>
    <t>-0.02%</t>
  </si>
  <si>
    <t>0.30%</t>
  </si>
  <si>
    <t>0.22%</t>
  </si>
  <si>
    <t>1.10%</t>
  </si>
  <si>
    <t>11.53%</t>
  </si>
  <si>
    <t>6.22%</t>
  </si>
  <si>
    <t>0.15%</t>
  </si>
  <si>
    <t>1.40%</t>
  </si>
  <si>
    <t>-3.44%</t>
  </si>
  <si>
    <t>1.78%</t>
  </si>
  <si>
    <t>-45.53%</t>
  </si>
  <si>
    <t>9.41%</t>
  </si>
  <si>
    <t>1.72%</t>
  </si>
  <si>
    <t>-0.16%</t>
  </si>
  <si>
    <t>19.34%</t>
  </si>
  <si>
    <t>0.46%</t>
  </si>
  <si>
    <t>-8.27%</t>
  </si>
  <si>
    <t>1.09%</t>
  </si>
  <si>
    <t>-12.17%</t>
  </si>
  <si>
    <t>0.97%</t>
  </si>
  <si>
    <t>26.43%</t>
  </si>
  <si>
    <t>-1.56%</t>
  </si>
  <si>
    <t>-0.58%</t>
  </si>
  <si>
    <t>-0.43%</t>
  </si>
  <si>
    <t>2.55%</t>
  </si>
  <si>
    <t>-1.97%</t>
  </si>
  <si>
    <t>0.52%</t>
  </si>
  <si>
    <t>-0.03%</t>
  </si>
  <si>
    <t>-9.09%</t>
  </si>
  <si>
    <t>0.57%</t>
  </si>
  <si>
    <t>23.22%</t>
  </si>
  <si>
    <t>-0.44%</t>
  </si>
  <si>
    <t>5.58%</t>
  </si>
  <si>
    <t>-0.35%</t>
  </si>
  <si>
    <t>-9.87%</t>
  </si>
  <si>
    <t>0.51%</t>
  </si>
  <si>
    <t>7.37%</t>
  </si>
  <si>
    <t>8.45%</t>
  </si>
  <si>
    <t>-0.53%</t>
  </si>
  <si>
    <t>4.27%</t>
  </si>
  <si>
    <t>-0.27%</t>
  </si>
  <si>
    <t>10.13%</t>
  </si>
  <si>
    <t>1.97%</t>
  </si>
  <si>
    <t>درآمد سود اوراق</t>
  </si>
  <si>
    <t>جمع</t>
  </si>
  <si>
    <t>نام سپرده بانکی</t>
  </si>
  <si>
    <t>نام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</si>
  <si>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</si>
  <si>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</si>
  <si>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</si>
  <si>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</si>
  <si>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106.33%</t>
  </si>
  <si>
    <t>-3.62%</t>
  </si>
  <si>
    <t>سرمایه‌گذاری در اوراق بهادار</t>
  </si>
  <si>
    <t>درآمد سپرده بانکی</t>
  </si>
  <si>
    <t>درصد از کل
 درآمدها</t>
  </si>
  <si>
    <t>درصد از کل 
درآمدها</t>
  </si>
  <si>
    <t>سود سپرده بانکی
 و گواهی سپرده</t>
  </si>
  <si>
    <t>درصد سود به
 میانگین سپرده</t>
  </si>
  <si>
    <t>سود سپرده بانکی 
و گواهی سپرده</t>
  </si>
  <si>
    <t>درصد سود به 
میانگین سپرده</t>
  </si>
  <si>
    <t>درصد به کل
 دارایی‌های صندوق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</si>
</sst>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;[Black]\(#,##0\);\-\ ;"/>
  </numFmts>
  <fonts count="6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2"/>
      <color theme="0"/>
      <name val="B Nazanin"/>
      <charset val="178"/>
    </font>
    <font>
      <b/>
      <sz val="18"/>
      <name val="B Nazanin"/>
      <charset val="17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0" fontId="1" fillId="0" borderId="0" xfId="0" applyFont="1" applyFill="1"/>
    <xf numFmtId="0" fontId="3" fillId="0" borderId="0" xfId="0" applyFont="1" applyFill="1"/>
    <xf numFmtId="3" fontId="1" fillId="0" borderId="0" xfId="0" applyNumberFormat="1" applyFont="1" applyFill="1"/>
    <xf numFmtId="3" fontId="4" fillId="0" borderId="0" xfId="0" applyNumberFormat="1" applyFont="1" applyFill="1"/>
    <xf numFmtId="0" fontId="4" fillId="0" borderId="0" xfId="0" applyFont="1" applyFill="1"/>
    <xf numFmtId="0" fontId="4" fillId="0" borderId="0" xfId="0" applyFont="1"/>
    <xf numFmtId="164" fontId="1" fillId="0" borderId="0" xfId="0" applyNumberFormat="1" applyFont="1"/>
    <xf numFmtId="164" fontId="4" fillId="0" borderId="0" xfId="0" applyNumberFormat="1" applyFont="1" applyFill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3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Y69"/>
  <sheetViews>
    <sheetView rightToLeft="1" tabSelected="1" view="pageBreakPreview" zoomScale="60" zoomScaleNormal="100" workbookViewId="0">
      <selection activeCell="Y13" sqref="Y13"/>
    </sheetView>
  </sheetViews>
  <sheetFormatPr defaultRowHeight="18.75" x14ac:dyDescent="0.45"/>
  <cols>
    <col min="1" max="1" width="27.8554687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12.710937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3.570312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8.7109375" style="1" bestFit="1" customWidth="1"/>
    <col min="22" max="22" width="1" style="1" customWidth="1"/>
    <col min="23" max="23" width="25.140625" style="1" bestFit="1" customWidth="1"/>
    <col min="24" max="24" width="1" style="1" customWidth="1"/>
    <col min="25" max="25" width="26.5703125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30" x14ac:dyDescent="0.4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</row>
    <row r="3" spans="1:25" ht="30" x14ac:dyDescent="0.4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</row>
    <row r="4" spans="1:25" ht="30" x14ac:dyDescent="0.45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</row>
    <row r="6" spans="1:25" ht="30" x14ac:dyDescent="0.45">
      <c r="A6" s="23" t="s">
        <v>3</v>
      </c>
      <c r="C6" s="23" t="s">
        <v>4</v>
      </c>
      <c r="D6" s="23" t="s">
        <v>4</v>
      </c>
      <c r="E6" s="23" t="s">
        <v>4</v>
      </c>
      <c r="F6" s="23" t="s">
        <v>4</v>
      </c>
      <c r="G6" s="23" t="s">
        <v>4</v>
      </c>
      <c r="I6" s="23" t="s">
        <v>5</v>
      </c>
      <c r="J6" s="23" t="s">
        <v>5</v>
      </c>
      <c r="K6" s="23" t="s">
        <v>5</v>
      </c>
      <c r="L6" s="23" t="s">
        <v>5</v>
      </c>
      <c r="M6" s="23" t="s">
        <v>5</v>
      </c>
      <c r="N6" s="23" t="s">
        <v>5</v>
      </c>
      <c r="O6" s="23" t="s">
        <v>5</v>
      </c>
      <c r="Q6" s="23" t="s">
        <v>6</v>
      </c>
      <c r="R6" s="23" t="s">
        <v>6</v>
      </c>
      <c r="S6" s="23" t="s">
        <v>6</v>
      </c>
      <c r="T6" s="23" t="s">
        <v>6</v>
      </c>
      <c r="U6" s="23" t="s">
        <v>6</v>
      </c>
      <c r="V6" s="23" t="s">
        <v>6</v>
      </c>
      <c r="W6" s="23" t="s">
        <v>6</v>
      </c>
      <c r="X6" s="23" t="s">
        <v>6</v>
      </c>
      <c r="Y6" s="23" t="s">
        <v>6</v>
      </c>
    </row>
    <row r="7" spans="1:25" ht="30" x14ac:dyDescent="0.45">
      <c r="A7" s="23" t="s">
        <v>3</v>
      </c>
      <c r="C7" s="23" t="s">
        <v>7</v>
      </c>
      <c r="E7" s="23" t="s">
        <v>8</v>
      </c>
      <c r="G7" s="23" t="s">
        <v>9</v>
      </c>
      <c r="I7" s="23" t="s">
        <v>10</v>
      </c>
      <c r="J7" s="23" t="s">
        <v>10</v>
      </c>
      <c r="K7" s="23" t="s">
        <v>10</v>
      </c>
      <c r="M7" s="23" t="s">
        <v>11</v>
      </c>
      <c r="N7" s="23" t="s">
        <v>11</v>
      </c>
      <c r="O7" s="23" t="s">
        <v>11</v>
      </c>
      <c r="Q7" s="23" t="s">
        <v>7</v>
      </c>
      <c r="S7" s="23" t="s">
        <v>12</v>
      </c>
      <c r="U7" s="23" t="s">
        <v>8</v>
      </c>
      <c r="W7" s="23" t="s">
        <v>9</v>
      </c>
      <c r="Y7" s="24" t="s">
        <v>330</v>
      </c>
    </row>
    <row r="8" spans="1:25" ht="30" x14ac:dyDescent="0.45">
      <c r="A8" s="23" t="s">
        <v>3</v>
      </c>
      <c r="C8" s="23" t="s">
        <v>7</v>
      </c>
      <c r="E8" s="23" t="s">
        <v>8</v>
      </c>
      <c r="G8" s="23" t="s">
        <v>9</v>
      </c>
      <c r="I8" s="23" t="s">
        <v>7</v>
      </c>
      <c r="K8" s="23" t="s">
        <v>8</v>
      </c>
      <c r="M8" s="23" t="s">
        <v>7</v>
      </c>
      <c r="O8" s="23" t="s">
        <v>14</v>
      </c>
      <c r="Q8" s="23" t="s">
        <v>7</v>
      </c>
      <c r="S8" s="23" t="s">
        <v>12</v>
      </c>
      <c r="U8" s="23" t="s">
        <v>8</v>
      </c>
      <c r="W8" s="23" t="s">
        <v>9</v>
      </c>
      <c r="Y8" s="23" t="s">
        <v>13</v>
      </c>
    </row>
    <row r="9" spans="1:25" ht="21" x14ac:dyDescent="0.45">
      <c r="A9" s="12" t="s">
        <v>15</v>
      </c>
      <c r="B9" s="13"/>
      <c r="C9" s="14">
        <v>52000000</v>
      </c>
      <c r="D9" s="13"/>
      <c r="E9" s="14">
        <v>306041165199</v>
      </c>
      <c r="F9" s="13"/>
      <c r="G9" s="14">
        <v>576288698700</v>
      </c>
      <c r="H9" s="13"/>
      <c r="I9" s="14">
        <v>0</v>
      </c>
      <c r="J9" s="13"/>
      <c r="K9" s="14">
        <v>0</v>
      </c>
      <c r="L9" s="13"/>
      <c r="M9" s="15">
        <v>-16915651</v>
      </c>
      <c r="N9" s="13"/>
      <c r="O9" s="14">
        <v>204236488507</v>
      </c>
      <c r="P9" s="13"/>
      <c r="Q9" s="14">
        <v>35084349</v>
      </c>
      <c r="R9" s="13"/>
      <c r="S9" s="14">
        <v>11690</v>
      </c>
      <c r="T9" s="13"/>
      <c r="U9" s="14">
        <v>206485674013</v>
      </c>
      <c r="V9" s="13"/>
      <c r="W9" s="14">
        <v>407695730373.13</v>
      </c>
      <c r="Y9" s="13" t="s">
        <v>16</v>
      </c>
    </row>
    <row r="10" spans="1:25" ht="21" x14ac:dyDescent="0.45">
      <c r="A10" s="12" t="s">
        <v>17</v>
      </c>
      <c r="B10" s="13"/>
      <c r="C10" s="14">
        <v>50000000</v>
      </c>
      <c r="D10" s="13"/>
      <c r="E10" s="14">
        <v>170235449994</v>
      </c>
      <c r="F10" s="13"/>
      <c r="G10" s="14">
        <v>209646962500</v>
      </c>
      <c r="H10" s="13"/>
      <c r="I10" s="14">
        <v>20000000</v>
      </c>
      <c r="J10" s="13"/>
      <c r="K10" s="14">
        <v>71466258505</v>
      </c>
      <c r="L10" s="13"/>
      <c r="M10" s="14">
        <v>0</v>
      </c>
      <c r="N10" s="13"/>
      <c r="O10" s="14">
        <v>0</v>
      </c>
      <c r="P10" s="13"/>
      <c r="Q10" s="14">
        <v>70000000</v>
      </c>
      <c r="R10" s="13"/>
      <c r="S10" s="14">
        <v>3230</v>
      </c>
      <c r="T10" s="13"/>
      <c r="U10" s="14">
        <v>241701708499</v>
      </c>
      <c r="V10" s="13"/>
      <c r="W10" s="14">
        <v>224754705000</v>
      </c>
      <c r="Y10" s="13" t="s">
        <v>18</v>
      </c>
    </row>
    <row r="11" spans="1:25" ht="21" x14ac:dyDescent="0.45">
      <c r="A11" s="12" t="s">
        <v>19</v>
      </c>
      <c r="B11" s="13"/>
      <c r="C11" s="14">
        <v>75200000</v>
      </c>
      <c r="D11" s="13"/>
      <c r="E11" s="14">
        <v>282054102903</v>
      </c>
      <c r="F11" s="13"/>
      <c r="G11" s="14">
        <v>325769520800</v>
      </c>
      <c r="H11" s="13"/>
      <c r="I11" s="14">
        <v>0</v>
      </c>
      <c r="J11" s="13"/>
      <c r="K11" s="14">
        <v>0</v>
      </c>
      <c r="L11" s="13"/>
      <c r="M11" s="15">
        <v>-1600000</v>
      </c>
      <c r="N11" s="13"/>
      <c r="O11" s="14">
        <v>6489159136</v>
      </c>
      <c r="P11" s="13"/>
      <c r="Q11" s="14">
        <v>73600000</v>
      </c>
      <c r="R11" s="13"/>
      <c r="S11" s="14">
        <v>3640</v>
      </c>
      <c r="T11" s="13"/>
      <c r="U11" s="14">
        <v>276052951786</v>
      </c>
      <c r="V11" s="13"/>
      <c r="W11" s="14">
        <v>266309971200</v>
      </c>
      <c r="Y11" s="13" t="s">
        <v>20</v>
      </c>
    </row>
    <row r="12" spans="1:25" ht="21" x14ac:dyDescent="0.45">
      <c r="A12" s="12" t="s">
        <v>21</v>
      </c>
      <c r="B12" s="13"/>
      <c r="C12" s="14">
        <v>95239716</v>
      </c>
      <c r="D12" s="13"/>
      <c r="E12" s="14">
        <v>356001514370</v>
      </c>
      <c r="F12" s="13"/>
      <c r="G12" s="14">
        <v>620671554075.42297</v>
      </c>
      <c r="H12" s="13"/>
      <c r="I12" s="14">
        <v>0</v>
      </c>
      <c r="J12" s="13"/>
      <c r="K12" s="14">
        <v>0</v>
      </c>
      <c r="L12" s="13"/>
      <c r="M12" s="15">
        <v>0</v>
      </c>
      <c r="N12" s="13"/>
      <c r="O12" s="14">
        <v>0</v>
      </c>
      <c r="P12" s="13"/>
      <c r="Q12" s="14">
        <v>95239716</v>
      </c>
      <c r="R12" s="13"/>
      <c r="S12" s="14">
        <v>6533</v>
      </c>
      <c r="T12" s="13"/>
      <c r="U12" s="14">
        <v>356001514370</v>
      </c>
      <c r="V12" s="13"/>
      <c r="W12" s="14">
        <v>618498968293.46301</v>
      </c>
      <c r="Y12" s="13" t="s">
        <v>22</v>
      </c>
    </row>
    <row r="13" spans="1:25" ht="21" x14ac:dyDescent="0.45">
      <c r="A13" s="12" t="s">
        <v>23</v>
      </c>
      <c r="B13" s="13"/>
      <c r="C13" s="14">
        <v>5268367</v>
      </c>
      <c r="D13" s="13"/>
      <c r="E13" s="14">
        <v>12018172211</v>
      </c>
      <c r="F13" s="13"/>
      <c r="G13" s="14">
        <v>29837126500.691299</v>
      </c>
      <c r="H13" s="13"/>
      <c r="I13" s="14">
        <v>8600000</v>
      </c>
      <c r="J13" s="13"/>
      <c r="K13" s="14">
        <v>46792717813</v>
      </c>
      <c r="L13" s="13"/>
      <c r="M13" s="15">
        <v>-13868367</v>
      </c>
      <c r="N13" s="13"/>
      <c r="O13" s="14">
        <v>86471012372</v>
      </c>
      <c r="P13" s="13"/>
      <c r="Q13" s="14">
        <v>0</v>
      </c>
      <c r="R13" s="13"/>
      <c r="S13" s="14">
        <v>0</v>
      </c>
      <c r="T13" s="13"/>
      <c r="U13" s="14">
        <v>0</v>
      </c>
      <c r="V13" s="13"/>
      <c r="W13" s="14">
        <v>0</v>
      </c>
      <c r="Y13" s="13" t="s">
        <v>24</v>
      </c>
    </row>
    <row r="14" spans="1:25" ht="21" x14ac:dyDescent="0.45">
      <c r="A14" s="12" t="s">
        <v>25</v>
      </c>
      <c r="B14" s="13"/>
      <c r="C14" s="14">
        <v>200000</v>
      </c>
      <c r="D14" s="13"/>
      <c r="E14" s="14">
        <v>3095973196</v>
      </c>
      <c r="F14" s="13"/>
      <c r="G14" s="14">
        <v>3036204682.5</v>
      </c>
      <c r="H14" s="13"/>
      <c r="I14" s="14">
        <v>0</v>
      </c>
      <c r="J14" s="13"/>
      <c r="K14" s="14">
        <v>0</v>
      </c>
      <c r="L14" s="13"/>
      <c r="M14" s="15">
        <v>0</v>
      </c>
      <c r="N14" s="13"/>
      <c r="O14" s="14">
        <v>0</v>
      </c>
      <c r="P14" s="13"/>
      <c r="Q14" s="14">
        <v>200000</v>
      </c>
      <c r="R14" s="13"/>
      <c r="S14" s="14">
        <v>22307</v>
      </c>
      <c r="T14" s="13"/>
      <c r="U14" s="14">
        <v>3095973196</v>
      </c>
      <c r="V14" s="13"/>
      <c r="W14" s="14">
        <v>4434854670</v>
      </c>
      <c r="Y14" s="13" t="s">
        <v>26</v>
      </c>
    </row>
    <row r="15" spans="1:25" ht="21" x14ac:dyDescent="0.45">
      <c r="A15" s="12" t="s">
        <v>27</v>
      </c>
      <c r="B15" s="13"/>
      <c r="C15" s="14">
        <v>1213466</v>
      </c>
      <c r="D15" s="13"/>
      <c r="E15" s="14">
        <v>126807707083</v>
      </c>
      <c r="F15" s="13"/>
      <c r="G15" s="14">
        <v>247454717417.20099</v>
      </c>
      <c r="H15" s="13"/>
      <c r="I15" s="14">
        <v>50000</v>
      </c>
      <c r="J15" s="13"/>
      <c r="K15" s="14">
        <v>10115195221</v>
      </c>
      <c r="L15" s="13"/>
      <c r="M15" s="15">
        <v>-50000</v>
      </c>
      <c r="N15" s="13"/>
      <c r="O15" s="14">
        <v>9806515303</v>
      </c>
      <c r="P15" s="13"/>
      <c r="Q15" s="14">
        <v>1213466</v>
      </c>
      <c r="R15" s="13"/>
      <c r="S15" s="14">
        <v>259030</v>
      </c>
      <c r="T15" s="13"/>
      <c r="U15" s="14">
        <v>131697881286</v>
      </c>
      <c r="V15" s="13"/>
      <c r="W15" s="14">
        <v>312453869597.01898</v>
      </c>
      <c r="Y15" s="13" t="s">
        <v>28</v>
      </c>
    </row>
    <row r="16" spans="1:25" ht="21" x14ac:dyDescent="0.45">
      <c r="A16" s="12" t="s">
        <v>29</v>
      </c>
      <c r="B16" s="13"/>
      <c r="C16" s="14">
        <v>355490</v>
      </c>
      <c r="D16" s="13"/>
      <c r="E16" s="14">
        <v>23178899969</v>
      </c>
      <c r="F16" s="13"/>
      <c r="G16" s="14">
        <v>41746646004.961998</v>
      </c>
      <c r="H16" s="13"/>
      <c r="I16" s="14">
        <v>0</v>
      </c>
      <c r="J16" s="13"/>
      <c r="K16" s="14">
        <v>0</v>
      </c>
      <c r="L16" s="13"/>
      <c r="M16" s="15">
        <v>0</v>
      </c>
      <c r="N16" s="13"/>
      <c r="O16" s="14">
        <v>0</v>
      </c>
      <c r="P16" s="13"/>
      <c r="Q16" s="14">
        <v>355490</v>
      </c>
      <c r="R16" s="13"/>
      <c r="S16" s="14">
        <v>174960</v>
      </c>
      <c r="T16" s="13"/>
      <c r="U16" s="14">
        <v>23178899969</v>
      </c>
      <c r="V16" s="13"/>
      <c r="W16" s="14">
        <v>61826461044.120003</v>
      </c>
      <c r="Y16" s="13" t="s">
        <v>30</v>
      </c>
    </row>
    <row r="17" spans="1:25" ht="21" x14ac:dyDescent="0.45">
      <c r="A17" s="12" t="s">
        <v>31</v>
      </c>
      <c r="B17" s="13"/>
      <c r="C17" s="14">
        <v>11208868</v>
      </c>
      <c r="D17" s="13"/>
      <c r="E17" s="14">
        <v>189615989513</v>
      </c>
      <c r="F17" s="13"/>
      <c r="G17" s="14">
        <v>185096792646.24899</v>
      </c>
      <c r="H17" s="13"/>
      <c r="I17" s="14">
        <v>100000</v>
      </c>
      <c r="J17" s="13"/>
      <c r="K17" s="14">
        <v>1832699155</v>
      </c>
      <c r="L17" s="13"/>
      <c r="M17" s="15">
        <v>0</v>
      </c>
      <c r="N17" s="13"/>
      <c r="O17" s="14">
        <v>0</v>
      </c>
      <c r="P17" s="13"/>
      <c r="Q17" s="14">
        <v>11308868</v>
      </c>
      <c r="R17" s="13"/>
      <c r="S17" s="14">
        <v>18760</v>
      </c>
      <c r="T17" s="13"/>
      <c r="U17" s="14">
        <v>191448688668</v>
      </c>
      <c r="V17" s="13"/>
      <c r="W17" s="14">
        <v>210892045216.104</v>
      </c>
      <c r="Y17" s="13" t="s">
        <v>32</v>
      </c>
    </row>
    <row r="18" spans="1:25" ht="21" x14ac:dyDescent="0.45">
      <c r="A18" s="12" t="s">
        <v>33</v>
      </c>
      <c r="B18" s="13"/>
      <c r="C18" s="14">
        <v>1545177</v>
      </c>
      <c r="D18" s="13"/>
      <c r="E18" s="14">
        <v>16010446950</v>
      </c>
      <c r="F18" s="13"/>
      <c r="G18" s="14">
        <v>34082961865.2225</v>
      </c>
      <c r="H18" s="13"/>
      <c r="I18" s="14">
        <v>0</v>
      </c>
      <c r="J18" s="13"/>
      <c r="K18" s="14">
        <v>0</v>
      </c>
      <c r="L18" s="13"/>
      <c r="M18" s="15">
        <v>-1545177</v>
      </c>
      <c r="N18" s="13"/>
      <c r="O18" s="14">
        <v>26826029230</v>
      </c>
      <c r="P18" s="13"/>
      <c r="Q18" s="14">
        <v>0</v>
      </c>
      <c r="R18" s="13"/>
      <c r="S18" s="14">
        <v>0</v>
      </c>
      <c r="T18" s="13"/>
      <c r="U18" s="14">
        <v>0</v>
      </c>
      <c r="V18" s="13"/>
      <c r="W18" s="14">
        <v>0</v>
      </c>
      <c r="Y18" s="13" t="s">
        <v>24</v>
      </c>
    </row>
    <row r="19" spans="1:25" ht="21" x14ac:dyDescent="0.45">
      <c r="A19" s="12" t="s">
        <v>34</v>
      </c>
      <c r="B19" s="13"/>
      <c r="C19" s="14">
        <v>200000</v>
      </c>
      <c r="D19" s="13"/>
      <c r="E19" s="14">
        <v>843202382</v>
      </c>
      <c r="F19" s="13"/>
      <c r="G19" s="14">
        <v>3825311875</v>
      </c>
      <c r="H19" s="13"/>
      <c r="I19" s="14">
        <v>0</v>
      </c>
      <c r="J19" s="13"/>
      <c r="K19" s="14">
        <v>0</v>
      </c>
      <c r="L19" s="13"/>
      <c r="M19" s="15">
        <v>0</v>
      </c>
      <c r="N19" s="13"/>
      <c r="O19" s="14">
        <v>0</v>
      </c>
      <c r="P19" s="13"/>
      <c r="Q19" s="14">
        <v>200000</v>
      </c>
      <c r="R19" s="13"/>
      <c r="S19" s="14">
        <v>17240</v>
      </c>
      <c r="T19" s="13"/>
      <c r="U19" s="14">
        <v>843202382</v>
      </c>
      <c r="V19" s="13"/>
      <c r="W19" s="14">
        <v>3427484400</v>
      </c>
      <c r="Y19" s="13" t="s">
        <v>35</v>
      </c>
    </row>
    <row r="20" spans="1:25" ht="21" x14ac:dyDescent="0.45">
      <c r="A20" s="12" t="s">
        <v>36</v>
      </c>
      <c r="B20" s="13"/>
      <c r="C20" s="14">
        <v>772588</v>
      </c>
      <c r="D20" s="13"/>
      <c r="E20" s="14">
        <v>7232196268</v>
      </c>
      <c r="F20" s="13"/>
      <c r="G20" s="14">
        <v>15007240388.247499</v>
      </c>
      <c r="H20" s="13"/>
      <c r="I20" s="14">
        <v>0</v>
      </c>
      <c r="J20" s="13"/>
      <c r="K20" s="14">
        <v>0</v>
      </c>
      <c r="L20" s="13"/>
      <c r="M20" s="15">
        <v>0</v>
      </c>
      <c r="N20" s="13"/>
      <c r="O20" s="14">
        <v>0</v>
      </c>
      <c r="P20" s="13"/>
      <c r="Q20" s="14">
        <v>772588</v>
      </c>
      <c r="R20" s="13"/>
      <c r="S20" s="14">
        <v>13310</v>
      </c>
      <c r="T20" s="13"/>
      <c r="U20" s="14">
        <v>7232196268</v>
      </c>
      <c r="V20" s="13"/>
      <c r="W20" s="14">
        <v>10221961559.634001</v>
      </c>
      <c r="Y20" s="13" t="s">
        <v>37</v>
      </c>
    </row>
    <row r="21" spans="1:25" ht="21" x14ac:dyDescent="0.45">
      <c r="A21" s="12" t="s">
        <v>38</v>
      </c>
      <c r="B21" s="13"/>
      <c r="C21" s="14">
        <v>7723800</v>
      </c>
      <c r="D21" s="13"/>
      <c r="E21" s="14">
        <v>92654704800</v>
      </c>
      <c r="F21" s="13"/>
      <c r="G21" s="14">
        <v>119181430687.72501</v>
      </c>
      <c r="H21" s="13"/>
      <c r="I21" s="14">
        <v>0</v>
      </c>
      <c r="J21" s="13"/>
      <c r="K21" s="14">
        <v>0</v>
      </c>
      <c r="L21" s="13"/>
      <c r="M21" s="15">
        <v>0</v>
      </c>
      <c r="N21" s="13"/>
      <c r="O21" s="14">
        <v>0</v>
      </c>
      <c r="P21" s="13"/>
      <c r="Q21" s="14">
        <v>7723800</v>
      </c>
      <c r="R21" s="13"/>
      <c r="S21" s="14">
        <v>12320</v>
      </c>
      <c r="T21" s="13"/>
      <c r="U21" s="14">
        <v>92654704800</v>
      </c>
      <c r="V21" s="13"/>
      <c r="W21" s="14">
        <v>94591030564.800003</v>
      </c>
      <c r="Y21" s="13" t="s">
        <v>39</v>
      </c>
    </row>
    <row r="22" spans="1:25" ht="21" x14ac:dyDescent="0.45">
      <c r="A22" s="12" t="s">
        <v>40</v>
      </c>
      <c r="B22" s="13"/>
      <c r="C22" s="14">
        <v>2868279</v>
      </c>
      <c r="D22" s="13"/>
      <c r="E22" s="14">
        <v>57351238605</v>
      </c>
      <c r="F22" s="13"/>
      <c r="G22" s="14">
        <v>152411911885.60001</v>
      </c>
      <c r="H22" s="13"/>
      <c r="I22" s="14">
        <v>100000</v>
      </c>
      <c r="J22" s="13"/>
      <c r="K22" s="14">
        <v>6706217571</v>
      </c>
      <c r="L22" s="13"/>
      <c r="M22" s="15">
        <v>-2968279</v>
      </c>
      <c r="N22" s="13"/>
      <c r="O22" s="14">
        <v>6859148390</v>
      </c>
      <c r="P22" s="13"/>
      <c r="Q22" s="14">
        <v>0</v>
      </c>
      <c r="R22" s="13"/>
      <c r="S22" s="14">
        <v>0</v>
      </c>
      <c r="T22" s="13"/>
      <c r="U22" s="14">
        <v>0</v>
      </c>
      <c r="V22" s="13"/>
      <c r="W22" s="14">
        <v>0</v>
      </c>
      <c r="Y22" s="13" t="s">
        <v>24</v>
      </c>
    </row>
    <row r="23" spans="1:25" ht="21" x14ac:dyDescent="0.45">
      <c r="A23" s="12" t="s">
        <v>41</v>
      </c>
      <c r="B23" s="13"/>
      <c r="C23" s="14">
        <v>13055</v>
      </c>
      <c r="D23" s="13"/>
      <c r="E23" s="14">
        <v>326794391</v>
      </c>
      <c r="F23" s="13"/>
      <c r="G23" s="14">
        <v>333945727.49781299</v>
      </c>
      <c r="H23" s="13"/>
      <c r="I23" s="14">
        <v>0</v>
      </c>
      <c r="J23" s="13"/>
      <c r="K23" s="14">
        <v>0</v>
      </c>
      <c r="L23" s="13"/>
      <c r="M23" s="15">
        <v>0</v>
      </c>
      <c r="N23" s="13"/>
      <c r="O23" s="14">
        <v>0</v>
      </c>
      <c r="P23" s="13"/>
      <c r="Q23" s="14">
        <v>13055</v>
      </c>
      <c r="R23" s="13"/>
      <c r="S23" s="14">
        <v>26591</v>
      </c>
      <c r="T23" s="13"/>
      <c r="U23" s="14">
        <v>326794391</v>
      </c>
      <c r="V23" s="13"/>
      <c r="W23" s="14">
        <v>345079989.24524999</v>
      </c>
      <c r="Y23" s="13" t="s">
        <v>24</v>
      </c>
    </row>
    <row r="24" spans="1:25" ht="21" x14ac:dyDescent="0.45">
      <c r="A24" s="12" t="s">
        <v>42</v>
      </c>
      <c r="B24" s="13"/>
      <c r="C24" s="14">
        <v>725363</v>
      </c>
      <c r="D24" s="13"/>
      <c r="E24" s="14">
        <v>15438569806</v>
      </c>
      <c r="F24" s="13"/>
      <c r="G24" s="14">
        <v>29131163266.6003</v>
      </c>
      <c r="H24" s="13"/>
      <c r="I24" s="14">
        <v>100000</v>
      </c>
      <c r="J24" s="13"/>
      <c r="K24" s="14">
        <v>5231790408</v>
      </c>
      <c r="L24" s="13"/>
      <c r="M24" s="15">
        <v>-100000</v>
      </c>
      <c r="N24" s="13"/>
      <c r="O24" s="14">
        <v>4717762125</v>
      </c>
      <c r="P24" s="13"/>
      <c r="Q24" s="14">
        <v>725363</v>
      </c>
      <c r="R24" s="13"/>
      <c r="S24" s="14">
        <v>47460</v>
      </c>
      <c r="T24" s="13"/>
      <c r="U24" s="14">
        <v>18165963910</v>
      </c>
      <c r="V24" s="13"/>
      <c r="W24" s="14">
        <v>34220894898.519001</v>
      </c>
      <c r="Y24" s="13" t="s">
        <v>43</v>
      </c>
    </row>
    <row r="25" spans="1:25" ht="21" x14ac:dyDescent="0.45">
      <c r="A25" s="12" t="s">
        <v>44</v>
      </c>
      <c r="B25" s="13"/>
      <c r="C25" s="14">
        <v>2156673</v>
      </c>
      <c r="D25" s="13"/>
      <c r="E25" s="14">
        <v>34014644871</v>
      </c>
      <c r="F25" s="13"/>
      <c r="G25" s="14">
        <v>41849730320.587898</v>
      </c>
      <c r="H25" s="13"/>
      <c r="I25" s="14">
        <v>0</v>
      </c>
      <c r="J25" s="13"/>
      <c r="K25" s="14">
        <v>0</v>
      </c>
      <c r="L25" s="13"/>
      <c r="M25" s="15">
        <v>0</v>
      </c>
      <c r="N25" s="13"/>
      <c r="O25" s="14">
        <v>0</v>
      </c>
      <c r="P25" s="13"/>
      <c r="Q25" s="14">
        <v>2156673</v>
      </c>
      <c r="R25" s="13"/>
      <c r="S25" s="14">
        <v>32550</v>
      </c>
      <c r="T25" s="13"/>
      <c r="U25" s="14">
        <v>34014644871</v>
      </c>
      <c r="V25" s="13"/>
      <c r="W25" s="14">
        <v>69782017898.407501</v>
      </c>
      <c r="Y25" s="13" t="s">
        <v>45</v>
      </c>
    </row>
    <row r="26" spans="1:25" ht="21" x14ac:dyDescent="0.45">
      <c r="A26" s="12" t="s">
        <v>46</v>
      </c>
      <c r="B26" s="13"/>
      <c r="C26" s="14">
        <v>19300000</v>
      </c>
      <c r="D26" s="13"/>
      <c r="E26" s="14">
        <v>269272528906</v>
      </c>
      <c r="F26" s="13"/>
      <c r="G26" s="14">
        <v>317366751312.5</v>
      </c>
      <c r="H26" s="13"/>
      <c r="I26" s="14">
        <v>0</v>
      </c>
      <c r="J26" s="13"/>
      <c r="K26" s="14">
        <v>0</v>
      </c>
      <c r="L26" s="13"/>
      <c r="M26" s="15">
        <v>-10700000</v>
      </c>
      <c r="N26" s="13"/>
      <c r="O26" s="14">
        <v>183030478876</v>
      </c>
      <c r="P26" s="13"/>
      <c r="Q26" s="14">
        <v>8600000</v>
      </c>
      <c r="R26" s="13"/>
      <c r="S26" s="14">
        <v>18440</v>
      </c>
      <c r="T26" s="13"/>
      <c r="U26" s="14">
        <v>119986722708</v>
      </c>
      <c r="V26" s="13"/>
      <c r="W26" s="14">
        <v>157640425200</v>
      </c>
      <c r="Y26" s="13" t="s">
        <v>47</v>
      </c>
    </row>
    <row r="27" spans="1:25" ht="21" x14ac:dyDescent="0.45">
      <c r="A27" s="12" t="s">
        <v>48</v>
      </c>
      <c r="B27" s="13"/>
      <c r="C27" s="14">
        <v>18880400</v>
      </c>
      <c r="D27" s="13"/>
      <c r="E27" s="14">
        <v>245383549224</v>
      </c>
      <c r="F27" s="13"/>
      <c r="G27" s="14">
        <v>310091715560.54999</v>
      </c>
      <c r="H27" s="13"/>
      <c r="I27" s="14">
        <v>5800000</v>
      </c>
      <c r="J27" s="13"/>
      <c r="K27" s="14">
        <v>91752514753</v>
      </c>
      <c r="L27" s="13"/>
      <c r="M27" s="15">
        <v>0</v>
      </c>
      <c r="N27" s="13"/>
      <c r="O27" s="14">
        <v>0</v>
      </c>
      <c r="P27" s="13"/>
      <c r="Q27" s="14">
        <v>24680400</v>
      </c>
      <c r="R27" s="13"/>
      <c r="S27" s="14">
        <v>13910</v>
      </c>
      <c r="T27" s="13"/>
      <c r="U27" s="14">
        <v>337136063977</v>
      </c>
      <c r="V27" s="13"/>
      <c r="W27" s="14">
        <v>341261703034.20001</v>
      </c>
      <c r="Y27" s="13" t="s">
        <v>49</v>
      </c>
    </row>
    <row r="28" spans="1:25" ht="21" x14ac:dyDescent="0.45">
      <c r="A28" s="12" t="s">
        <v>50</v>
      </c>
      <c r="B28" s="13"/>
      <c r="C28" s="14">
        <v>27877310</v>
      </c>
      <c r="D28" s="13"/>
      <c r="E28" s="14">
        <v>605199621443</v>
      </c>
      <c r="F28" s="13"/>
      <c r="G28" s="14">
        <v>759217166407.22095</v>
      </c>
      <c r="H28" s="13"/>
      <c r="I28" s="14">
        <v>0</v>
      </c>
      <c r="J28" s="13"/>
      <c r="K28" s="14">
        <v>0</v>
      </c>
      <c r="L28" s="13"/>
      <c r="M28" s="15">
        <v>-17400000</v>
      </c>
      <c r="N28" s="13"/>
      <c r="O28" s="14">
        <v>532261134346</v>
      </c>
      <c r="P28" s="13"/>
      <c r="Q28" s="14">
        <v>10477310</v>
      </c>
      <c r="R28" s="13"/>
      <c r="S28" s="14">
        <v>22610</v>
      </c>
      <c r="T28" s="13"/>
      <c r="U28" s="14">
        <v>227456094088</v>
      </c>
      <c r="V28" s="13"/>
      <c r="W28" s="14">
        <v>235482471824.35501</v>
      </c>
      <c r="Y28" s="13" t="s">
        <v>51</v>
      </c>
    </row>
    <row r="29" spans="1:25" ht="21" x14ac:dyDescent="0.45">
      <c r="A29" s="12" t="s">
        <v>52</v>
      </c>
      <c r="B29" s="13"/>
      <c r="C29" s="14">
        <v>18230643</v>
      </c>
      <c r="D29" s="13"/>
      <c r="E29" s="14">
        <v>350899491312</v>
      </c>
      <c r="F29" s="13"/>
      <c r="G29" s="14">
        <v>537434636182.29303</v>
      </c>
      <c r="H29" s="13"/>
      <c r="I29" s="14">
        <v>0</v>
      </c>
      <c r="J29" s="13"/>
      <c r="K29" s="14">
        <v>0</v>
      </c>
      <c r="L29" s="13"/>
      <c r="M29" s="15">
        <v>-7605925</v>
      </c>
      <c r="N29" s="13"/>
      <c r="O29" s="14">
        <v>172305969166</v>
      </c>
      <c r="P29" s="13"/>
      <c r="Q29" s="14">
        <v>10624718</v>
      </c>
      <c r="R29" s="13"/>
      <c r="S29" s="14">
        <v>18830</v>
      </c>
      <c r="T29" s="13"/>
      <c r="U29" s="14">
        <v>204502284551</v>
      </c>
      <c r="V29" s="13"/>
      <c r="W29" s="14">
        <v>198873062472.35699</v>
      </c>
      <c r="Y29" s="13" t="s">
        <v>53</v>
      </c>
    </row>
    <row r="30" spans="1:25" ht="21" x14ac:dyDescent="0.45">
      <c r="A30" s="12" t="s">
        <v>54</v>
      </c>
      <c r="B30" s="13"/>
      <c r="C30" s="14">
        <v>3145313</v>
      </c>
      <c r="D30" s="13"/>
      <c r="E30" s="14">
        <v>57265486636</v>
      </c>
      <c r="F30" s="13"/>
      <c r="G30" s="14">
        <v>61409073319.614403</v>
      </c>
      <c r="H30" s="13"/>
      <c r="I30" s="14">
        <v>13300000</v>
      </c>
      <c r="J30" s="13"/>
      <c r="K30" s="14">
        <v>278833974359</v>
      </c>
      <c r="L30" s="13"/>
      <c r="M30" s="15">
        <v>0</v>
      </c>
      <c r="N30" s="13"/>
      <c r="O30" s="14">
        <v>0</v>
      </c>
      <c r="P30" s="13"/>
      <c r="Q30" s="14">
        <v>16445313</v>
      </c>
      <c r="R30" s="13"/>
      <c r="S30" s="14">
        <v>16890</v>
      </c>
      <c r="T30" s="13"/>
      <c r="U30" s="14">
        <v>336099460995</v>
      </c>
      <c r="V30" s="13"/>
      <c r="W30" s="14">
        <v>276108656617.409</v>
      </c>
      <c r="Y30" s="13" t="s">
        <v>55</v>
      </c>
    </row>
    <row r="31" spans="1:25" ht="21" x14ac:dyDescent="0.45">
      <c r="A31" s="12" t="s">
        <v>56</v>
      </c>
      <c r="B31" s="13"/>
      <c r="C31" s="14">
        <v>14701325</v>
      </c>
      <c r="D31" s="13"/>
      <c r="E31" s="14">
        <v>226659545231</v>
      </c>
      <c r="F31" s="13"/>
      <c r="G31" s="14">
        <v>383289064250.20001</v>
      </c>
      <c r="H31" s="13"/>
      <c r="I31" s="14">
        <v>2601004</v>
      </c>
      <c r="J31" s="13"/>
      <c r="K31" s="14">
        <v>0</v>
      </c>
      <c r="L31" s="13"/>
      <c r="M31" s="15">
        <v>-8300000</v>
      </c>
      <c r="N31" s="13"/>
      <c r="O31" s="14">
        <v>122052836025</v>
      </c>
      <c r="P31" s="13"/>
      <c r="Q31" s="14">
        <v>9002329</v>
      </c>
      <c r="R31" s="13"/>
      <c r="S31" s="14">
        <v>14290</v>
      </c>
      <c r="T31" s="13"/>
      <c r="U31" s="14">
        <v>91713255830</v>
      </c>
      <c r="V31" s="13"/>
      <c r="W31" s="14">
        <v>127877853885.61099</v>
      </c>
      <c r="Y31" s="13" t="s">
        <v>57</v>
      </c>
    </row>
    <row r="32" spans="1:25" ht="21" x14ac:dyDescent="0.45">
      <c r="A32" s="12" t="s">
        <v>58</v>
      </c>
      <c r="B32" s="13"/>
      <c r="C32" s="14">
        <v>27300000</v>
      </c>
      <c r="D32" s="13"/>
      <c r="E32" s="14">
        <v>419176424335</v>
      </c>
      <c r="F32" s="13"/>
      <c r="G32" s="14">
        <v>463836452625</v>
      </c>
      <c r="H32" s="13"/>
      <c r="I32" s="14">
        <v>0</v>
      </c>
      <c r="J32" s="13"/>
      <c r="K32" s="14">
        <v>0</v>
      </c>
      <c r="L32" s="13"/>
      <c r="M32" s="15">
        <v>-200000</v>
      </c>
      <c r="N32" s="13"/>
      <c r="O32" s="14">
        <v>3664068511</v>
      </c>
      <c r="P32" s="13"/>
      <c r="Q32" s="14">
        <v>27100000</v>
      </c>
      <c r="R32" s="13"/>
      <c r="S32" s="14">
        <v>18430</v>
      </c>
      <c r="T32" s="13"/>
      <c r="U32" s="14">
        <v>416105534777</v>
      </c>
      <c r="V32" s="13"/>
      <c r="W32" s="14">
        <v>496481254650</v>
      </c>
      <c r="Y32" s="13" t="s">
        <v>59</v>
      </c>
    </row>
    <row r="33" spans="1:25" ht="21" x14ac:dyDescent="0.45">
      <c r="A33" s="12" t="s">
        <v>60</v>
      </c>
      <c r="B33" s="13"/>
      <c r="C33" s="14">
        <v>14000000</v>
      </c>
      <c r="D33" s="13"/>
      <c r="E33" s="14">
        <v>129414083154</v>
      </c>
      <c r="F33" s="13"/>
      <c r="G33" s="14">
        <v>131938484125</v>
      </c>
      <c r="H33" s="13"/>
      <c r="I33" s="14">
        <v>11700000</v>
      </c>
      <c r="J33" s="13"/>
      <c r="K33" s="14">
        <v>100029742761</v>
      </c>
      <c r="L33" s="13"/>
      <c r="M33" s="15">
        <v>0</v>
      </c>
      <c r="N33" s="13"/>
      <c r="O33" s="14">
        <v>0</v>
      </c>
      <c r="P33" s="13"/>
      <c r="Q33" s="14">
        <v>25700000</v>
      </c>
      <c r="R33" s="13"/>
      <c r="S33" s="14">
        <v>7985</v>
      </c>
      <c r="T33" s="13"/>
      <c r="U33" s="14">
        <v>229443825915</v>
      </c>
      <c r="V33" s="13"/>
      <c r="W33" s="14">
        <v>203993473725</v>
      </c>
      <c r="Y33" s="13" t="s">
        <v>61</v>
      </c>
    </row>
    <row r="34" spans="1:25" ht="21" x14ac:dyDescent="0.45">
      <c r="A34" s="12" t="s">
        <v>62</v>
      </c>
      <c r="B34" s="13"/>
      <c r="C34" s="14">
        <v>2000000</v>
      </c>
      <c r="D34" s="13"/>
      <c r="E34" s="14">
        <v>31183128546</v>
      </c>
      <c r="F34" s="13"/>
      <c r="G34" s="14">
        <v>65278698750</v>
      </c>
      <c r="H34" s="13"/>
      <c r="I34" s="14">
        <v>7800000</v>
      </c>
      <c r="J34" s="13"/>
      <c r="K34" s="14">
        <v>257404648770</v>
      </c>
      <c r="L34" s="13"/>
      <c r="M34" s="14">
        <v>0</v>
      </c>
      <c r="N34" s="13"/>
      <c r="O34" s="14">
        <v>0</v>
      </c>
      <c r="P34" s="13"/>
      <c r="Q34" s="14">
        <v>9800000</v>
      </c>
      <c r="R34" s="13"/>
      <c r="S34" s="14">
        <v>28750</v>
      </c>
      <c r="T34" s="13"/>
      <c r="U34" s="14">
        <v>288587777316</v>
      </c>
      <c r="V34" s="13"/>
      <c r="W34" s="14">
        <v>280073587500</v>
      </c>
      <c r="Y34" s="13" t="s">
        <v>63</v>
      </c>
    </row>
    <row r="35" spans="1:25" ht="21" x14ac:dyDescent="0.45">
      <c r="A35" s="12" t="s">
        <v>64</v>
      </c>
      <c r="B35" s="13"/>
      <c r="C35" s="14">
        <v>8028771</v>
      </c>
      <c r="D35" s="13"/>
      <c r="E35" s="14">
        <v>69275674444</v>
      </c>
      <c r="F35" s="13"/>
      <c r="G35" s="14">
        <v>165584536004.26401</v>
      </c>
      <c r="H35" s="13"/>
      <c r="I35" s="14">
        <v>0</v>
      </c>
      <c r="J35" s="13"/>
      <c r="K35" s="14">
        <v>0</v>
      </c>
      <c r="L35" s="13"/>
      <c r="M35" s="15">
        <v>0</v>
      </c>
      <c r="N35" s="13"/>
      <c r="O35" s="14">
        <v>0</v>
      </c>
      <c r="P35" s="13"/>
      <c r="Q35" s="14">
        <v>8028771</v>
      </c>
      <c r="R35" s="13"/>
      <c r="S35" s="14">
        <v>34594</v>
      </c>
      <c r="T35" s="13"/>
      <c r="U35" s="14">
        <v>69275674444</v>
      </c>
      <c r="V35" s="13"/>
      <c r="W35" s="14">
        <v>276094707515.35498</v>
      </c>
      <c r="Y35" s="13" t="s">
        <v>55</v>
      </c>
    </row>
    <row r="36" spans="1:25" ht="21" x14ac:dyDescent="0.45">
      <c r="A36" s="12" t="s">
        <v>65</v>
      </c>
      <c r="B36" s="13"/>
      <c r="C36" s="14">
        <v>303161</v>
      </c>
      <c r="D36" s="13"/>
      <c r="E36" s="14">
        <v>38352381155</v>
      </c>
      <c r="F36" s="13"/>
      <c r="G36" s="14">
        <v>65050819019.696503</v>
      </c>
      <c r="H36" s="13"/>
      <c r="I36" s="14">
        <v>0</v>
      </c>
      <c r="J36" s="13"/>
      <c r="K36" s="14">
        <v>0</v>
      </c>
      <c r="L36" s="13"/>
      <c r="M36" s="15">
        <v>0</v>
      </c>
      <c r="N36" s="13"/>
      <c r="O36" s="14">
        <v>0</v>
      </c>
      <c r="P36" s="13"/>
      <c r="Q36" s="14">
        <v>303161</v>
      </c>
      <c r="R36" s="13"/>
      <c r="S36" s="14">
        <v>243580</v>
      </c>
      <c r="T36" s="13"/>
      <c r="U36" s="14">
        <v>38352381155</v>
      </c>
      <c r="V36" s="13"/>
      <c r="W36" s="14">
        <v>73404584839.539001</v>
      </c>
      <c r="Y36" s="13" t="s">
        <v>66</v>
      </c>
    </row>
    <row r="37" spans="1:25" ht="21" x14ac:dyDescent="0.45">
      <c r="A37" s="12" t="s">
        <v>67</v>
      </c>
      <c r="B37" s="13"/>
      <c r="C37" s="14">
        <v>8500000</v>
      </c>
      <c r="D37" s="13"/>
      <c r="E37" s="14">
        <v>182744991886</v>
      </c>
      <c r="F37" s="13"/>
      <c r="G37" s="14">
        <v>194423711618.75</v>
      </c>
      <c r="H37" s="13"/>
      <c r="I37" s="14">
        <v>1457438</v>
      </c>
      <c r="J37" s="13"/>
      <c r="K37" s="14">
        <v>34798568204</v>
      </c>
      <c r="L37" s="13"/>
      <c r="M37" s="15">
        <v>0</v>
      </c>
      <c r="N37" s="13"/>
      <c r="O37" s="14">
        <v>0</v>
      </c>
      <c r="P37" s="13"/>
      <c r="Q37" s="14">
        <v>9957438</v>
      </c>
      <c r="R37" s="13"/>
      <c r="S37" s="14">
        <v>21352</v>
      </c>
      <c r="T37" s="13"/>
      <c r="U37" s="14">
        <v>217543560090</v>
      </c>
      <c r="V37" s="13"/>
      <c r="W37" s="14">
        <v>211346179439.75299</v>
      </c>
      <c r="Y37" s="13" t="s">
        <v>32</v>
      </c>
    </row>
    <row r="38" spans="1:25" ht="21" x14ac:dyDescent="0.45">
      <c r="A38" s="12" t="s">
        <v>68</v>
      </c>
      <c r="B38" s="13"/>
      <c r="C38" s="14">
        <v>10934000</v>
      </c>
      <c r="D38" s="13"/>
      <c r="E38" s="14">
        <v>334021359875</v>
      </c>
      <c r="F38" s="13"/>
      <c r="G38" s="14">
        <v>547431201682.75</v>
      </c>
      <c r="H38" s="13"/>
      <c r="I38" s="14">
        <v>0</v>
      </c>
      <c r="J38" s="13"/>
      <c r="K38" s="14">
        <v>0</v>
      </c>
      <c r="L38" s="13"/>
      <c r="M38" s="15">
        <v>-5900000</v>
      </c>
      <c r="N38" s="13"/>
      <c r="O38" s="14">
        <v>244566122465</v>
      </c>
      <c r="P38" s="13"/>
      <c r="Q38" s="14">
        <v>5034000</v>
      </c>
      <c r="R38" s="13"/>
      <c r="S38" s="14">
        <v>42510</v>
      </c>
      <c r="T38" s="13"/>
      <c r="U38" s="14">
        <v>153783018619</v>
      </c>
      <c r="V38" s="13"/>
      <c r="W38" s="14">
        <v>212722067727</v>
      </c>
      <c r="Y38" s="13" t="s">
        <v>69</v>
      </c>
    </row>
    <row r="39" spans="1:25" ht="21" x14ac:dyDescent="0.45">
      <c r="A39" s="12" t="s">
        <v>70</v>
      </c>
      <c r="B39" s="13"/>
      <c r="C39" s="14">
        <v>4100000</v>
      </c>
      <c r="D39" s="13"/>
      <c r="E39" s="14">
        <v>86081328819</v>
      </c>
      <c r="F39" s="13"/>
      <c r="G39" s="14">
        <v>247722229087.5</v>
      </c>
      <c r="H39" s="13"/>
      <c r="I39" s="14">
        <v>2868279</v>
      </c>
      <c r="J39" s="13"/>
      <c r="K39" s="14">
        <v>0</v>
      </c>
      <c r="L39" s="13"/>
      <c r="M39" s="15">
        <v>-4068279</v>
      </c>
      <c r="N39" s="13"/>
      <c r="O39" s="14">
        <v>319522116027</v>
      </c>
      <c r="P39" s="13"/>
      <c r="Q39" s="14">
        <v>2900000</v>
      </c>
      <c r="R39" s="13"/>
      <c r="S39" s="14">
        <v>68730</v>
      </c>
      <c r="T39" s="13"/>
      <c r="U39" s="14">
        <v>60886261283</v>
      </c>
      <c r="V39" s="13"/>
      <c r="W39" s="14">
        <v>198131063850</v>
      </c>
      <c r="Y39" s="13" t="s">
        <v>71</v>
      </c>
    </row>
    <row r="40" spans="1:25" ht="21" x14ac:dyDescent="0.45">
      <c r="A40" s="12" t="s">
        <v>72</v>
      </c>
      <c r="B40" s="13"/>
      <c r="C40" s="14">
        <v>0</v>
      </c>
      <c r="D40" s="13"/>
      <c r="E40" s="14">
        <v>0</v>
      </c>
      <c r="F40" s="13"/>
      <c r="G40" s="14">
        <v>0</v>
      </c>
      <c r="H40" s="13"/>
      <c r="I40" s="14">
        <v>3600000</v>
      </c>
      <c r="J40" s="13"/>
      <c r="K40" s="14">
        <v>200706081809</v>
      </c>
      <c r="L40" s="13"/>
      <c r="M40" s="15">
        <v>0</v>
      </c>
      <c r="N40" s="13"/>
      <c r="O40" s="14">
        <v>0</v>
      </c>
      <c r="P40" s="13"/>
      <c r="Q40" s="14">
        <v>3600000</v>
      </c>
      <c r="R40" s="13"/>
      <c r="S40" s="14">
        <v>53190</v>
      </c>
      <c r="T40" s="13"/>
      <c r="U40" s="14">
        <v>200706081809</v>
      </c>
      <c r="V40" s="13"/>
      <c r="W40" s="14">
        <v>190344670200</v>
      </c>
      <c r="Y40" s="13" t="s">
        <v>73</v>
      </c>
    </row>
    <row r="41" spans="1:25" ht="21" x14ac:dyDescent="0.45">
      <c r="A41" s="12" t="s">
        <v>74</v>
      </c>
      <c r="B41" s="13"/>
      <c r="C41" s="14">
        <v>0</v>
      </c>
      <c r="D41" s="13"/>
      <c r="E41" s="14">
        <v>0</v>
      </c>
      <c r="F41" s="13"/>
      <c r="G41" s="14">
        <v>0</v>
      </c>
      <c r="H41" s="13"/>
      <c r="I41" s="14">
        <v>2569980</v>
      </c>
      <c r="J41" s="13"/>
      <c r="K41" s="14">
        <v>28652999830</v>
      </c>
      <c r="L41" s="13"/>
      <c r="M41" s="15">
        <v>0</v>
      </c>
      <c r="N41" s="13"/>
      <c r="O41" s="14">
        <v>0</v>
      </c>
      <c r="P41" s="13"/>
      <c r="Q41" s="14">
        <v>2569980</v>
      </c>
      <c r="R41" s="13"/>
      <c r="S41" s="14">
        <v>10721</v>
      </c>
      <c r="T41" s="13"/>
      <c r="U41" s="14">
        <v>28652999830</v>
      </c>
      <c r="V41" s="13"/>
      <c r="W41" s="14">
        <v>27388816684.299</v>
      </c>
      <c r="Y41" s="13" t="s">
        <v>75</v>
      </c>
    </row>
    <row r="42" spans="1:25" ht="21" x14ac:dyDescent="0.45">
      <c r="A42" s="12" t="s">
        <v>76</v>
      </c>
      <c r="B42" s="13"/>
      <c r="C42" s="14">
        <v>0</v>
      </c>
      <c r="D42" s="13"/>
      <c r="E42" s="14">
        <v>0</v>
      </c>
      <c r="F42" s="13"/>
      <c r="G42" s="14">
        <v>0</v>
      </c>
      <c r="H42" s="13"/>
      <c r="I42" s="14">
        <v>4100000</v>
      </c>
      <c r="J42" s="13"/>
      <c r="K42" s="14">
        <v>90104245817</v>
      </c>
      <c r="L42" s="13"/>
      <c r="M42" s="15">
        <v>0</v>
      </c>
      <c r="N42" s="13"/>
      <c r="O42" s="14">
        <v>0</v>
      </c>
      <c r="P42" s="13"/>
      <c r="Q42" s="14">
        <v>4100000</v>
      </c>
      <c r="R42" s="13"/>
      <c r="S42" s="14">
        <v>20590</v>
      </c>
      <c r="T42" s="13"/>
      <c r="U42" s="14">
        <v>90104245817</v>
      </c>
      <c r="V42" s="13"/>
      <c r="W42" s="14">
        <v>83916706950</v>
      </c>
      <c r="Y42" s="13" t="s">
        <v>77</v>
      </c>
    </row>
    <row r="43" spans="1:25" ht="21" x14ac:dyDescent="0.45">
      <c r="A43" s="12" t="s">
        <v>78</v>
      </c>
      <c r="B43" s="13"/>
      <c r="C43" s="14">
        <v>0</v>
      </c>
      <c r="D43" s="13"/>
      <c r="E43" s="14">
        <v>0</v>
      </c>
      <c r="F43" s="13"/>
      <c r="G43" s="14">
        <v>0</v>
      </c>
      <c r="H43" s="13"/>
      <c r="I43" s="14">
        <v>2942367</v>
      </c>
      <c r="J43" s="13"/>
      <c r="K43" s="14">
        <v>6479214533</v>
      </c>
      <c r="L43" s="13"/>
      <c r="M43" s="15">
        <v>0</v>
      </c>
      <c r="N43" s="13"/>
      <c r="O43" s="14">
        <v>0</v>
      </c>
      <c r="P43" s="13"/>
      <c r="Q43" s="14">
        <v>2942367</v>
      </c>
      <c r="R43" s="13"/>
      <c r="S43" s="14">
        <v>2570</v>
      </c>
      <c r="T43" s="13"/>
      <c r="U43" s="14">
        <v>6479214533</v>
      </c>
      <c r="V43" s="13"/>
      <c r="W43" s="14">
        <v>7516889985.0194998</v>
      </c>
      <c r="Y43" s="13" t="s">
        <v>79</v>
      </c>
    </row>
    <row r="44" spans="1:25" ht="21" x14ac:dyDescent="0.45">
      <c r="A44" s="12" t="s">
        <v>80</v>
      </c>
      <c r="B44" s="13"/>
      <c r="C44" s="14">
        <v>0</v>
      </c>
      <c r="D44" s="13"/>
      <c r="E44" s="14">
        <v>0</v>
      </c>
      <c r="F44" s="13"/>
      <c r="G44" s="14">
        <v>0</v>
      </c>
      <c r="H44" s="13"/>
      <c r="I44" s="14">
        <v>20927</v>
      </c>
      <c r="J44" s="13"/>
      <c r="K44" s="14">
        <v>439866032</v>
      </c>
      <c r="L44" s="13"/>
      <c r="M44" s="15">
        <v>0</v>
      </c>
      <c r="N44" s="13"/>
      <c r="O44" s="14">
        <v>0</v>
      </c>
      <c r="P44" s="13"/>
      <c r="Q44" s="14">
        <v>20927</v>
      </c>
      <c r="R44" s="13"/>
      <c r="S44" s="14">
        <v>21511</v>
      </c>
      <c r="T44" s="13"/>
      <c r="U44" s="14">
        <v>439866032</v>
      </c>
      <c r="V44" s="13"/>
      <c r="W44" s="14">
        <v>447482240.85285002</v>
      </c>
      <c r="Y44" s="13" t="s">
        <v>81</v>
      </c>
    </row>
    <row r="45" spans="1:25" ht="21" x14ac:dyDescent="0.45">
      <c r="A45" s="12" t="s">
        <v>82</v>
      </c>
      <c r="B45" s="13"/>
      <c r="C45" s="14">
        <v>0</v>
      </c>
      <c r="D45" s="13"/>
      <c r="E45" s="14">
        <v>0</v>
      </c>
      <c r="F45" s="13"/>
      <c r="G45" s="14">
        <v>0</v>
      </c>
      <c r="H45" s="13"/>
      <c r="I45" s="14">
        <v>5428462</v>
      </c>
      <c r="J45" s="13"/>
      <c r="K45" s="14">
        <v>201245420703</v>
      </c>
      <c r="L45" s="13"/>
      <c r="M45" s="15">
        <v>-2439285</v>
      </c>
      <c r="N45" s="13"/>
      <c r="O45" s="14">
        <v>84819556224</v>
      </c>
      <c r="P45" s="13"/>
      <c r="Q45" s="14">
        <v>2989177</v>
      </c>
      <c r="R45" s="13"/>
      <c r="S45" s="14">
        <v>40040</v>
      </c>
      <c r="T45" s="13"/>
      <c r="U45" s="14">
        <v>110815583300</v>
      </c>
      <c r="V45" s="13"/>
      <c r="W45" s="14">
        <v>118974511529.87399</v>
      </c>
      <c r="Y45" s="13" t="s">
        <v>83</v>
      </c>
    </row>
    <row r="46" spans="1:25" ht="21" x14ac:dyDescent="0.45">
      <c r="A46" s="12" t="s">
        <v>84</v>
      </c>
      <c r="B46" s="13"/>
      <c r="C46" s="14">
        <v>0</v>
      </c>
      <c r="D46" s="13"/>
      <c r="E46" s="14">
        <v>0</v>
      </c>
      <c r="F46" s="13"/>
      <c r="G46" s="14">
        <v>0</v>
      </c>
      <c r="H46" s="13"/>
      <c r="I46" s="14">
        <v>100000</v>
      </c>
      <c r="J46" s="13"/>
      <c r="K46" s="14">
        <v>2143944928</v>
      </c>
      <c r="L46" s="13"/>
      <c r="M46" s="15">
        <v>0</v>
      </c>
      <c r="N46" s="13"/>
      <c r="O46" s="14">
        <v>0</v>
      </c>
      <c r="P46" s="13"/>
      <c r="Q46" s="14">
        <v>100000</v>
      </c>
      <c r="R46" s="13"/>
      <c r="S46" s="14">
        <v>32000</v>
      </c>
      <c r="T46" s="13"/>
      <c r="U46" s="14">
        <v>2143944928</v>
      </c>
      <c r="V46" s="13"/>
      <c r="W46" s="14">
        <v>3180960000</v>
      </c>
      <c r="Y46" s="13" t="s">
        <v>85</v>
      </c>
    </row>
    <row r="47" spans="1:25" ht="21" x14ac:dyDescent="0.45">
      <c r="A47" s="12" t="s">
        <v>86</v>
      </c>
      <c r="B47" s="13"/>
      <c r="C47" s="14">
        <v>0</v>
      </c>
      <c r="D47" s="13"/>
      <c r="E47" s="14">
        <v>0</v>
      </c>
      <c r="F47" s="13"/>
      <c r="G47" s="14">
        <v>0</v>
      </c>
      <c r="H47" s="13"/>
      <c r="I47" s="14">
        <v>97657</v>
      </c>
      <c r="J47" s="13"/>
      <c r="K47" s="14">
        <v>615797733</v>
      </c>
      <c r="L47" s="13"/>
      <c r="M47" s="15">
        <v>0</v>
      </c>
      <c r="N47" s="13"/>
      <c r="O47" s="14">
        <v>0</v>
      </c>
      <c r="P47" s="13"/>
      <c r="Q47" s="14">
        <v>97657</v>
      </c>
      <c r="R47" s="13"/>
      <c r="S47" s="14">
        <v>6486</v>
      </c>
      <c r="T47" s="13"/>
      <c r="U47" s="14">
        <v>615797733</v>
      </c>
      <c r="V47" s="13"/>
      <c r="W47" s="14">
        <v>629634552.35309994</v>
      </c>
      <c r="Y47" s="13" t="s">
        <v>81</v>
      </c>
    </row>
    <row r="48" spans="1:25" ht="21" x14ac:dyDescent="0.45">
      <c r="A48" s="12" t="s">
        <v>87</v>
      </c>
      <c r="B48" s="13"/>
      <c r="C48" s="14">
        <v>0</v>
      </c>
      <c r="D48" s="13"/>
      <c r="E48" s="14">
        <v>0</v>
      </c>
      <c r="F48" s="13"/>
      <c r="G48" s="14">
        <v>0</v>
      </c>
      <c r="H48" s="13"/>
      <c r="I48" s="14">
        <v>2135932</v>
      </c>
      <c r="J48" s="13"/>
      <c r="K48" s="14">
        <v>107315148927</v>
      </c>
      <c r="L48" s="13"/>
      <c r="M48" s="15">
        <v>0</v>
      </c>
      <c r="N48" s="13"/>
      <c r="O48" s="14">
        <v>0</v>
      </c>
      <c r="P48" s="13"/>
      <c r="Q48" s="14">
        <v>2135932</v>
      </c>
      <c r="R48" s="13"/>
      <c r="S48" s="14">
        <v>44170</v>
      </c>
      <c r="T48" s="13"/>
      <c r="U48" s="14">
        <v>107315148928</v>
      </c>
      <c r="V48" s="13"/>
      <c r="W48" s="14">
        <v>93782768911</v>
      </c>
      <c r="Y48" s="13" t="s">
        <v>88</v>
      </c>
    </row>
    <row r="49" spans="1:25" ht="21" x14ac:dyDescent="0.45">
      <c r="A49" s="12" t="s">
        <v>89</v>
      </c>
      <c r="B49" s="13"/>
      <c r="C49" s="14">
        <v>0</v>
      </c>
      <c r="D49" s="13"/>
      <c r="E49" s="14">
        <v>0</v>
      </c>
      <c r="F49" s="13"/>
      <c r="G49" s="14">
        <v>0</v>
      </c>
      <c r="H49" s="13"/>
      <c r="I49" s="14">
        <v>400000</v>
      </c>
      <c r="J49" s="13"/>
      <c r="K49" s="14">
        <v>8827908422</v>
      </c>
      <c r="L49" s="13"/>
      <c r="M49" s="15">
        <v>0</v>
      </c>
      <c r="N49" s="13"/>
      <c r="O49" s="14">
        <v>0</v>
      </c>
      <c r="P49" s="13"/>
      <c r="Q49" s="14">
        <v>400000</v>
      </c>
      <c r="R49" s="13"/>
      <c r="S49" s="14">
        <v>21345</v>
      </c>
      <c r="T49" s="13"/>
      <c r="U49" s="14">
        <v>8827908422</v>
      </c>
      <c r="V49" s="13"/>
      <c r="W49" s="14">
        <v>8487198900</v>
      </c>
      <c r="Y49" s="13" t="s">
        <v>90</v>
      </c>
    </row>
    <row r="50" spans="1:25" ht="21" x14ac:dyDescent="0.45">
      <c r="A50" s="12" t="s">
        <v>91</v>
      </c>
      <c r="B50" s="13"/>
      <c r="C50" s="14">
        <v>0</v>
      </c>
      <c r="D50" s="13"/>
      <c r="E50" s="14">
        <v>0</v>
      </c>
      <c r="F50" s="13"/>
      <c r="G50" s="14">
        <v>0</v>
      </c>
      <c r="H50" s="13"/>
      <c r="I50" s="14">
        <v>5800000</v>
      </c>
      <c r="J50" s="13"/>
      <c r="K50" s="14">
        <v>203877341261</v>
      </c>
      <c r="L50" s="13"/>
      <c r="M50" s="15">
        <v>0</v>
      </c>
      <c r="N50" s="13"/>
      <c r="O50" s="14">
        <v>0</v>
      </c>
      <c r="P50" s="13"/>
      <c r="Q50" s="14">
        <v>5800000</v>
      </c>
      <c r="R50" s="13"/>
      <c r="S50" s="14">
        <v>30310</v>
      </c>
      <c r="T50" s="13"/>
      <c r="U50" s="14">
        <v>203877341261</v>
      </c>
      <c r="V50" s="13"/>
      <c r="W50" s="14">
        <v>174752001900</v>
      </c>
      <c r="Y50" s="13" t="s">
        <v>92</v>
      </c>
    </row>
    <row r="51" spans="1:25" ht="21" x14ac:dyDescent="0.45">
      <c r="A51" s="12" t="s">
        <v>93</v>
      </c>
      <c r="B51" s="13"/>
      <c r="C51" s="14">
        <v>0</v>
      </c>
      <c r="D51" s="13"/>
      <c r="E51" s="14">
        <v>0</v>
      </c>
      <c r="F51" s="13"/>
      <c r="G51" s="14">
        <v>0</v>
      </c>
      <c r="H51" s="13"/>
      <c r="I51" s="14">
        <v>2404644</v>
      </c>
      <c r="J51" s="13"/>
      <c r="K51" s="14">
        <v>221346621377</v>
      </c>
      <c r="L51" s="13"/>
      <c r="M51" s="15">
        <v>0</v>
      </c>
      <c r="N51" s="13"/>
      <c r="O51" s="14">
        <v>0</v>
      </c>
      <c r="P51" s="13"/>
      <c r="Q51" s="14">
        <v>2404644</v>
      </c>
      <c r="R51" s="13"/>
      <c r="S51" s="14">
        <v>87190</v>
      </c>
      <c r="T51" s="13"/>
      <c r="U51" s="14">
        <v>221346621377</v>
      </c>
      <c r="V51" s="13"/>
      <c r="W51" s="14">
        <v>208413427943.358</v>
      </c>
      <c r="Y51" s="13" t="s">
        <v>94</v>
      </c>
    </row>
    <row r="52" spans="1:25" ht="21" x14ac:dyDescent="0.45">
      <c r="A52" s="12" t="s">
        <v>95</v>
      </c>
      <c r="B52" s="13"/>
      <c r="C52" s="14">
        <v>0</v>
      </c>
      <c r="D52" s="13"/>
      <c r="E52" s="14">
        <v>0</v>
      </c>
      <c r="F52" s="13"/>
      <c r="G52" s="14">
        <v>0</v>
      </c>
      <c r="H52" s="13"/>
      <c r="I52" s="14">
        <v>5484725</v>
      </c>
      <c r="J52" s="13"/>
      <c r="K52" s="14">
        <v>0</v>
      </c>
      <c r="L52" s="13"/>
      <c r="M52" s="15">
        <v>0</v>
      </c>
      <c r="N52" s="13"/>
      <c r="O52" s="14">
        <v>0</v>
      </c>
      <c r="P52" s="13"/>
      <c r="Q52" s="14">
        <v>5484725</v>
      </c>
      <c r="R52" s="13"/>
      <c r="S52" s="14">
        <v>13290</v>
      </c>
      <c r="T52" s="13"/>
      <c r="U52" s="14">
        <v>50388168575</v>
      </c>
      <c r="V52" s="13"/>
      <c r="W52" s="14">
        <v>72458287878.262497</v>
      </c>
      <c r="Y52" s="13" t="s">
        <v>96</v>
      </c>
    </row>
    <row r="53" spans="1:25" ht="21" x14ac:dyDescent="0.45">
      <c r="A53" s="12" t="s">
        <v>97</v>
      </c>
      <c r="B53" s="13"/>
      <c r="C53" s="14">
        <v>0</v>
      </c>
      <c r="D53" s="13"/>
      <c r="E53" s="14">
        <v>0</v>
      </c>
      <c r="F53" s="13"/>
      <c r="G53" s="14">
        <v>0</v>
      </c>
      <c r="H53" s="13"/>
      <c r="I53" s="14">
        <v>759109</v>
      </c>
      <c r="J53" s="13"/>
      <c r="K53" s="14">
        <v>106223743056</v>
      </c>
      <c r="L53" s="13"/>
      <c r="M53" s="15">
        <v>0</v>
      </c>
      <c r="N53" s="13"/>
      <c r="O53" s="14">
        <v>0</v>
      </c>
      <c r="P53" s="13"/>
      <c r="Q53" s="14">
        <v>759109</v>
      </c>
      <c r="R53" s="13"/>
      <c r="S53" s="14">
        <v>113589</v>
      </c>
      <c r="T53" s="13"/>
      <c r="U53" s="14">
        <v>106223743056</v>
      </c>
      <c r="V53" s="13"/>
      <c r="W53" s="14">
        <v>85713384929.404099</v>
      </c>
      <c r="Y53" s="13" t="s">
        <v>98</v>
      </c>
    </row>
    <row r="54" spans="1:25" ht="21" x14ac:dyDescent="0.45">
      <c r="A54" s="12" t="s">
        <v>99</v>
      </c>
      <c r="B54" s="13"/>
      <c r="C54" s="14">
        <v>0</v>
      </c>
      <c r="D54" s="13"/>
      <c r="E54" s="14">
        <v>0</v>
      </c>
      <c r="F54" s="13"/>
      <c r="G54" s="14">
        <v>0</v>
      </c>
      <c r="H54" s="13"/>
      <c r="I54" s="14">
        <v>300108</v>
      </c>
      <c r="J54" s="13"/>
      <c r="K54" s="14">
        <v>4656828051</v>
      </c>
      <c r="L54" s="13"/>
      <c r="M54" s="15">
        <v>0</v>
      </c>
      <c r="N54" s="13"/>
      <c r="O54" s="14">
        <v>0</v>
      </c>
      <c r="P54" s="13"/>
      <c r="Q54" s="14">
        <v>300108</v>
      </c>
      <c r="R54" s="13"/>
      <c r="S54" s="14">
        <v>31670</v>
      </c>
      <c r="T54" s="13"/>
      <c r="U54" s="14">
        <v>4656828051</v>
      </c>
      <c r="V54" s="13"/>
      <c r="W54" s="14">
        <v>9447869058.8579998</v>
      </c>
      <c r="Y54" s="13" t="s">
        <v>100</v>
      </c>
    </row>
    <row r="55" spans="1:25" x14ac:dyDescent="0.4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5"/>
      <c r="N55" s="13"/>
      <c r="O55" s="13"/>
      <c r="P55" s="13"/>
      <c r="Q55" s="13"/>
      <c r="R55" s="13"/>
      <c r="S55" s="13"/>
      <c r="T55" s="13"/>
      <c r="U55" s="16">
        <f>SUM(U9:U54)</f>
        <v>5516366207809</v>
      </c>
      <c r="V55" s="17"/>
      <c r="W55" s="16">
        <f>SUM(W9:W54)</f>
        <v>6694400778648.3027</v>
      </c>
    </row>
    <row r="56" spans="1:25" x14ac:dyDescent="0.45">
      <c r="M56" s="10"/>
      <c r="U56" s="9"/>
      <c r="V56" s="9"/>
      <c r="W56" s="9"/>
    </row>
    <row r="57" spans="1:25" x14ac:dyDescent="0.45">
      <c r="M57" s="10"/>
    </row>
    <row r="58" spans="1:25" x14ac:dyDescent="0.45">
      <c r="M58" s="10"/>
    </row>
    <row r="59" spans="1:25" x14ac:dyDescent="0.45">
      <c r="M59" s="10"/>
    </row>
    <row r="60" spans="1:25" x14ac:dyDescent="0.45">
      <c r="M60" s="10"/>
    </row>
    <row r="61" spans="1:25" x14ac:dyDescent="0.45">
      <c r="M61" s="10"/>
    </row>
    <row r="62" spans="1:25" x14ac:dyDescent="0.45">
      <c r="M62" s="10"/>
    </row>
    <row r="63" spans="1:25" x14ac:dyDescent="0.45">
      <c r="M63" s="10"/>
    </row>
    <row r="64" spans="1:25" x14ac:dyDescent="0.45">
      <c r="M64" s="10"/>
    </row>
    <row r="65" spans="13:13" x14ac:dyDescent="0.45">
      <c r="M65" s="10"/>
    </row>
    <row r="66" spans="13:13" x14ac:dyDescent="0.45">
      <c r="M66" s="10"/>
    </row>
    <row r="67" spans="13:13" x14ac:dyDescent="0.45">
      <c r="M67" s="10"/>
    </row>
    <row r="68" spans="13:13" x14ac:dyDescent="0.45">
      <c r="M68" s="10"/>
    </row>
    <row r="69" spans="13:13" x14ac:dyDescent="0.45">
      <c r="M69" s="10"/>
    </row>
  </sheetData>
  <mergeCells count="21">
    <mergeCell ref="A6:A8"/>
    <mergeCell ref="C7:C8"/>
    <mergeCell ref="E7:E8"/>
    <mergeCell ref="G7:G8"/>
    <mergeCell ref="C6:G6"/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0866141732283472" right="0.70866141732283472" top="0.74803149606299213" bottom="0.74803149606299213" header="0.31496062992125984" footer="0.31496062992125984"/>
  <pageSetup scale="4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AA66"/>
  <sheetViews>
    <sheetView rightToLeft="1" view="pageBreakPreview" topLeftCell="A5" zoomScale="60" zoomScaleNormal="89" workbookViewId="0">
      <selection activeCell="Q18" sqref="Q18"/>
    </sheetView>
  </sheetViews>
  <sheetFormatPr defaultRowHeight="18.75" x14ac:dyDescent="0.45"/>
  <cols>
    <col min="1" max="1" width="29.140625" style="4" bestFit="1" customWidth="1"/>
    <col min="2" max="2" width="1" style="4" customWidth="1"/>
    <col min="3" max="3" width="12" style="4" bestFit="1" customWidth="1"/>
    <col min="4" max="4" width="1" style="4" customWidth="1"/>
    <col min="5" max="5" width="17.28515625" style="4" bestFit="1" customWidth="1"/>
    <col min="6" max="6" width="1" style="4" customWidth="1"/>
    <col min="7" max="7" width="17.5703125" style="4" bestFit="1" customWidth="1"/>
    <col min="8" max="8" width="1" style="4" customWidth="1"/>
    <col min="9" max="9" width="32.42578125" style="4" bestFit="1" customWidth="1"/>
    <col min="10" max="10" width="1" style="4" customWidth="1"/>
    <col min="11" max="11" width="12" style="4" bestFit="1" customWidth="1"/>
    <col min="12" max="12" width="1" style="4" customWidth="1"/>
    <col min="13" max="13" width="17.42578125" style="4" bestFit="1" customWidth="1"/>
    <col min="14" max="14" width="1" style="4" customWidth="1"/>
    <col min="15" max="15" width="17.85546875" style="4" bestFit="1" customWidth="1"/>
    <col min="16" max="16" width="1" style="4" customWidth="1"/>
    <col min="17" max="17" width="32.42578125" style="4" bestFit="1" customWidth="1"/>
    <col min="18" max="18" width="1" style="4" customWidth="1"/>
    <col min="19" max="19" width="13.5703125" style="4" bestFit="1" customWidth="1"/>
    <col min="20" max="20" width="14.85546875" style="4" bestFit="1" customWidth="1"/>
    <col min="21" max="21" width="13.85546875" style="4" bestFit="1" customWidth="1"/>
    <col min="22" max="16384" width="9.140625" style="4"/>
  </cols>
  <sheetData>
    <row r="2" spans="1:19" ht="30" x14ac:dyDescent="0.4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9" ht="30" x14ac:dyDescent="0.45">
      <c r="A3" s="26" t="s">
        <v>153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9" ht="30" x14ac:dyDescent="0.45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6" spans="1:19" ht="30" x14ac:dyDescent="0.45">
      <c r="A6" s="26" t="s">
        <v>3</v>
      </c>
      <c r="C6" s="26" t="s">
        <v>155</v>
      </c>
      <c r="D6" s="26" t="s">
        <v>155</v>
      </c>
      <c r="E6" s="26" t="s">
        <v>155</v>
      </c>
      <c r="F6" s="26" t="s">
        <v>155</v>
      </c>
      <c r="G6" s="26" t="s">
        <v>155</v>
      </c>
      <c r="H6" s="26" t="s">
        <v>155</v>
      </c>
      <c r="I6" s="26" t="s">
        <v>155</v>
      </c>
      <c r="K6" s="26" t="s">
        <v>156</v>
      </c>
      <c r="L6" s="26" t="s">
        <v>156</v>
      </c>
      <c r="M6" s="26" t="s">
        <v>156</v>
      </c>
      <c r="N6" s="26" t="s">
        <v>156</v>
      </c>
      <c r="O6" s="26" t="s">
        <v>156</v>
      </c>
      <c r="P6" s="26" t="s">
        <v>156</v>
      </c>
      <c r="Q6" s="26" t="s">
        <v>156</v>
      </c>
    </row>
    <row r="7" spans="1:19" ht="30" x14ac:dyDescent="0.45">
      <c r="A7" s="26" t="s">
        <v>3</v>
      </c>
      <c r="C7" s="26" t="s">
        <v>7</v>
      </c>
      <c r="E7" s="26" t="s">
        <v>185</v>
      </c>
      <c r="G7" s="26" t="s">
        <v>186</v>
      </c>
      <c r="I7" s="26" t="s">
        <v>194</v>
      </c>
      <c r="K7" s="26" t="s">
        <v>7</v>
      </c>
      <c r="M7" s="26" t="s">
        <v>185</v>
      </c>
      <c r="O7" s="26" t="s">
        <v>186</v>
      </c>
      <c r="Q7" s="26" t="s">
        <v>194</v>
      </c>
    </row>
    <row r="8" spans="1:19" ht="21" x14ac:dyDescent="0.55000000000000004">
      <c r="A8" s="5" t="s">
        <v>52</v>
      </c>
      <c r="C8" s="18">
        <v>7605925</v>
      </c>
      <c r="D8" s="19"/>
      <c r="E8" s="18">
        <v>172305969166</v>
      </c>
      <c r="F8" s="19"/>
      <c r="G8" s="18">
        <v>146397206761</v>
      </c>
      <c r="H8" s="19"/>
      <c r="I8" s="20">
        <v>25908762405</v>
      </c>
      <c r="J8" s="19"/>
      <c r="K8" s="18">
        <v>7609775</v>
      </c>
      <c r="L8" s="19"/>
      <c r="M8" s="18">
        <v>172381225246</v>
      </c>
      <c r="N8" s="19"/>
      <c r="O8" s="18">
        <v>146465053780</v>
      </c>
      <c r="P8" s="19"/>
      <c r="Q8" s="20">
        <v>25916171466</v>
      </c>
    </row>
    <row r="9" spans="1:19" ht="21" x14ac:dyDescent="0.55000000000000004">
      <c r="A9" s="5" t="s">
        <v>50</v>
      </c>
      <c r="C9" s="18">
        <v>17400000</v>
      </c>
      <c r="D9" s="19"/>
      <c r="E9" s="18">
        <v>532261134346</v>
      </c>
      <c r="F9" s="19"/>
      <c r="G9" s="18">
        <v>377743527355</v>
      </c>
      <c r="H9" s="19"/>
      <c r="I9" s="20">
        <v>154517606991</v>
      </c>
      <c r="J9" s="19"/>
      <c r="K9" s="18">
        <v>17400000</v>
      </c>
      <c r="L9" s="19"/>
      <c r="M9" s="18">
        <v>532261134346</v>
      </c>
      <c r="N9" s="19"/>
      <c r="O9" s="18">
        <v>377743527355</v>
      </c>
      <c r="P9" s="19"/>
      <c r="Q9" s="20">
        <v>154517606991</v>
      </c>
    </row>
    <row r="10" spans="1:19" ht="21" x14ac:dyDescent="0.55000000000000004">
      <c r="A10" s="5" t="s">
        <v>27</v>
      </c>
      <c r="C10" s="18">
        <v>50000</v>
      </c>
      <c r="D10" s="19"/>
      <c r="E10" s="18">
        <v>9806515303</v>
      </c>
      <c r="F10" s="19"/>
      <c r="G10" s="18">
        <v>5225021018</v>
      </c>
      <c r="H10" s="19"/>
      <c r="I10" s="20">
        <v>4581494285</v>
      </c>
      <c r="J10" s="19"/>
      <c r="K10" s="18">
        <v>192535</v>
      </c>
      <c r="L10" s="19"/>
      <c r="M10" s="18">
        <v>39983515689</v>
      </c>
      <c r="N10" s="19"/>
      <c r="O10" s="18">
        <v>19904555249</v>
      </c>
      <c r="P10" s="19"/>
      <c r="Q10" s="20">
        <v>20078960440</v>
      </c>
    </row>
    <row r="11" spans="1:19" ht="21" x14ac:dyDescent="0.55000000000000004">
      <c r="A11" s="5" t="s">
        <v>68</v>
      </c>
      <c r="C11" s="18">
        <v>5900000</v>
      </c>
      <c r="D11" s="19"/>
      <c r="E11" s="18">
        <v>244566122465</v>
      </c>
      <c r="F11" s="19"/>
      <c r="G11" s="18">
        <v>182064236354</v>
      </c>
      <c r="H11" s="19"/>
      <c r="I11" s="20">
        <v>62501886111</v>
      </c>
      <c r="J11" s="19"/>
      <c r="K11" s="18">
        <v>14366000</v>
      </c>
      <c r="L11" s="19"/>
      <c r="M11" s="18">
        <v>618670223876</v>
      </c>
      <c r="N11" s="19"/>
      <c r="O11" s="18">
        <v>422916612975</v>
      </c>
      <c r="P11" s="19"/>
      <c r="Q11" s="20">
        <v>195753610901</v>
      </c>
    </row>
    <row r="12" spans="1:19" ht="21" x14ac:dyDescent="0.55000000000000004">
      <c r="A12" s="5" t="s">
        <v>40</v>
      </c>
      <c r="C12" s="18">
        <v>2968279</v>
      </c>
      <c r="D12" s="19"/>
      <c r="E12" s="18">
        <v>64210386995</v>
      </c>
      <c r="F12" s="19"/>
      <c r="G12" s="18">
        <v>64057456176</v>
      </c>
      <c r="H12" s="19"/>
      <c r="I12" s="20">
        <v>152930819</v>
      </c>
      <c r="J12" s="19"/>
      <c r="K12" s="18">
        <v>2968279</v>
      </c>
      <c r="L12" s="19"/>
      <c r="M12" s="18">
        <v>64210386995</v>
      </c>
      <c r="N12" s="19"/>
      <c r="O12" s="18">
        <v>64057456176</v>
      </c>
      <c r="P12" s="19"/>
      <c r="Q12" s="20">
        <v>152930819</v>
      </c>
    </row>
    <row r="13" spans="1:19" ht="21" x14ac:dyDescent="0.55000000000000004">
      <c r="A13" s="5" t="s">
        <v>19</v>
      </c>
      <c r="C13" s="18">
        <v>1600000</v>
      </c>
      <c r="D13" s="19"/>
      <c r="E13" s="18">
        <v>6489159136</v>
      </c>
      <c r="F13" s="19"/>
      <c r="G13" s="18">
        <v>6001151117</v>
      </c>
      <c r="H13" s="19"/>
      <c r="I13" s="20">
        <v>488008019</v>
      </c>
      <c r="J13" s="19"/>
      <c r="K13" s="18">
        <v>1600000</v>
      </c>
      <c r="L13" s="19"/>
      <c r="M13" s="18">
        <v>6489159136</v>
      </c>
      <c r="N13" s="19"/>
      <c r="O13" s="18">
        <v>6001151117</v>
      </c>
      <c r="P13" s="19"/>
      <c r="Q13" s="20">
        <v>488008019</v>
      </c>
      <c r="S13" s="6"/>
    </row>
    <row r="14" spans="1:19" ht="21" x14ac:dyDescent="0.55000000000000004">
      <c r="A14" s="5" t="s">
        <v>56</v>
      </c>
      <c r="C14" s="18">
        <v>8300000</v>
      </c>
      <c r="D14" s="19"/>
      <c r="E14" s="18">
        <v>122052836025</v>
      </c>
      <c r="F14" s="19"/>
      <c r="G14" s="18">
        <v>84719668591</v>
      </c>
      <c r="H14" s="19"/>
      <c r="I14" s="20">
        <v>37333167434</v>
      </c>
      <c r="J14" s="19"/>
      <c r="K14" s="18">
        <v>8300000</v>
      </c>
      <c r="L14" s="19"/>
      <c r="M14" s="18">
        <v>122052836025</v>
      </c>
      <c r="N14" s="19"/>
      <c r="O14" s="18">
        <v>84719668591</v>
      </c>
      <c r="P14" s="19"/>
      <c r="Q14" s="20">
        <v>37333167434</v>
      </c>
    </row>
    <row r="15" spans="1:19" ht="21" x14ac:dyDescent="0.55000000000000004">
      <c r="A15" s="5" t="s">
        <v>23</v>
      </c>
      <c r="C15" s="18">
        <v>13868367</v>
      </c>
      <c r="D15" s="19"/>
      <c r="E15" s="18">
        <v>86471012372</v>
      </c>
      <c r="F15" s="19"/>
      <c r="G15" s="18">
        <v>58810890024</v>
      </c>
      <c r="H15" s="19"/>
      <c r="I15" s="20">
        <v>27660122348</v>
      </c>
      <c r="J15" s="19"/>
      <c r="K15" s="18">
        <v>17868368</v>
      </c>
      <c r="L15" s="19"/>
      <c r="M15" s="18">
        <v>114600538786</v>
      </c>
      <c r="N15" s="19"/>
      <c r="O15" s="18">
        <v>67935672119</v>
      </c>
      <c r="P15" s="19"/>
      <c r="Q15" s="20">
        <v>46664866667</v>
      </c>
    </row>
    <row r="16" spans="1:19" ht="21" x14ac:dyDescent="0.55000000000000004">
      <c r="A16" s="5" t="s">
        <v>58</v>
      </c>
      <c r="C16" s="18">
        <v>200000</v>
      </c>
      <c r="D16" s="19"/>
      <c r="E16" s="18">
        <v>3664068511</v>
      </c>
      <c r="F16" s="19"/>
      <c r="G16" s="18">
        <v>3070889558</v>
      </c>
      <c r="H16" s="19"/>
      <c r="I16" s="20">
        <v>593178953</v>
      </c>
      <c r="J16" s="19"/>
      <c r="K16" s="18">
        <v>9700000</v>
      </c>
      <c r="L16" s="19"/>
      <c r="M16" s="18">
        <v>39175877142</v>
      </c>
      <c r="N16" s="19"/>
      <c r="O16" s="18">
        <v>34576188411</v>
      </c>
      <c r="P16" s="19"/>
      <c r="Q16" s="20">
        <v>4599688731</v>
      </c>
    </row>
    <row r="17" spans="1:17" ht="21" x14ac:dyDescent="0.55000000000000004">
      <c r="A17" s="5" t="s">
        <v>46</v>
      </c>
      <c r="C17" s="18">
        <v>10700000</v>
      </c>
      <c r="D17" s="19"/>
      <c r="E17" s="18">
        <v>183030478876</v>
      </c>
      <c r="F17" s="19"/>
      <c r="G17" s="18">
        <v>149285806198</v>
      </c>
      <c r="H17" s="19"/>
      <c r="I17" s="20">
        <v>33744672678</v>
      </c>
      <c r="J17" s="19"/>
      <c r="K17" s="18">
        <v>29594988</v>
      </c>
      <c r="L17" s="19"/>
      <c r="M17" s="18">
        <v>438745158795</v>
      </c>
      <c r="N17" s="19"/>
      <c r="O17" s="18">
        <v>325554523656</v>
      </c>
      <c r="P17" s="19"/>
      <c r="Q17" s="20">
        <v>113190635139</v>
      </c>
    </row>
    <row r="18" spans="1:17" ht="21" x14ac:dyDescent="0.55000000000000004">
      <c r="A18" s="5" t="s">
        <v>42</v>
      </c>
      <c r="C18" s="18">
        <v>100000</v>
      </c>
      <c r="D18" s="19"/>
      <c r="E18" s="18">
        <v>4717762125</v>
      </c>
      <c r="F18" s="19"/>
      <c r="G18" s="18">
        <v>2504396279</v>
      </c>
      <c r="H18" s="19"/>
      <c r="I18" s="20">
        <v>2213365846</v>
      </c>
      <c r="J18" s="19"/>
      <c r="K18" s="18">
        <v>100000</v>
      </c>
      <c r="L18" s="19"/>
      <c r="M18" s="18">
        <v>4717762125</v>
      </c>
      <c r="N18" s="19"/>
      <c r="O18" s="18">
        <v>2504396279</v>
      </c>
      <c r="P18" s="19"/>
      <c r="Q18" s="20">
        <v>2213365846</v>
      </c>
    </row>
    <row r="19" spans="1:17" ht="21" x14ac:dyDescent="0.55000000000000004">
      <c r="A19" s="5" t="s">
        <v>82</v>
      </c>
      <c r="C19" s="18">
        <v>2439285</v>
      </c>
      <c r="D19" s="19"/>
      <c r="E19" s="18">
        <v>84819556224</v>
      </c>
      <c r="F19" s="19"/>
      <c r="G19" s="18">
        <v>90429837403</v>
      </c>
      <c r="H19" s="19"/>
      <c r="I19" s="20">
        <v>-5610281179</v>
      </c>
      <c r="J19" s="19"/>
      <c r="K19" s="18">
        <v>31539285</v>
      </c>
      <c r="L19" s="19"/>
      <c r="M19" s="18">
        <v>444879068269</v>
      </c>
      <c r="N19" s="19"/>
      <c r="O19" s="18">
        <v>337901960934</v>
      </c>
      <c r="P19" s="19"/>
      <c r="Q19" s="20">
        <f>M19-O19</f>
        <v>106977107335</v>
      </c>
    </row>
    <row r="20" spans="1:17" ht="21" x14ac:dyDescent="0.55000000000000004">
      <c r="A20" s="5" t="s">
        <v>70</v>
      </c>
      <c r="C20" s="18">
        <v>4068279</v>
      </c>
      <c r="D20" s="19"/>
      <c r="E20" s="18">
        <v>319522116027</v>
      </c>
      <c r="F20" s="19"/>
      <c r="G20" s="18">
        <v>85414585141</v>
      </c>
      <c r="H20" s="19"/>
      <c r="I20" s="20">
        <v>234107530886</v>
      </c>
      <c r="J20" s="19"/>
      <c r="K20" s="18">
        <v>9068279</v>
      </c>
      <c r="L20" s="19"/>
      <c r="M20" s="18">
        <v>587897086798</v>
      </c>
      <c r="N20" s="19"/>
      <c r="O20" s="18">
        <v>190391815391</v>
      </c>
      <c r="P20" s="19"/>
      <c r="Q20" s="20">
        <f>M20-O20</f>
        <v>397505271407</v>
      </c>
    </row>
    <row r="21" spans="1:17" ht="21" x14ac:dyDescent="0.55000000000000004">
      <c r="A21" s="5" t="s">
        <v>15</v>
      </c>
      <c r="C21" s="18">
        <v>16915651</v>
      </c>
      <c r="D21" s="19"/>
      <c r="E21" s="18">
        <v>204236488507</v>
      </c>
      <c r="F21" s="19"/>
      <c r="G21" s="18">
        <v>99555491186</v>
      </c>
      <c r="H21" s="19"/>
      <c r="I21" s="20">
        <v>104680997321</v>
      </c>
      <c r="J21" s="19"/>
      <c r="K21" s="18">
        <v>23403048</v>
      </c>
      <c r="L21" s="19"/>
      <c r="M21" s="18">
        <v>294475541075</v>
      </c>
      <c r="N21" s="19"/>
      <c r="O21" s="18">
        <v>149190754612</v>
      </c>
      <c r="P21" s="19"/>
      <c r="Q21" s="20">
        <v>145284786463</v>
      </c>
    </row>
    <row r="22" spans="1:17" ht="21" x14ac:dyDescent="0.55000000000000004">
      <c r="A22" s="5" t="s">
        <v>33</v>
      </c>
      <c r="C22" s="18">
        <v>1545177</v>
      </c>
      <c r="D22" s="19"/>
      <c r="E22" s="18">
        <v>26826029230</v>
      </c>
      <c r="F22" s="19"/>
      <c r="G22" s="18">
        <v>16010446950</v>
      </c>
      <c r="H22" s="19"/>
      <c r="I22" s="20">
        <v>10815582280</v>
      </c>
      <c r="J22" s="19"/>
      <c r="K22" s="18">
        <v>1545177</v>
      </c>
      <c r="L22" s="19"/>
      <c r="M22" s="18">
        <v>26826029230</v>
      </c>
      <c r="N22" s="19"/>
      <c r="O22" s="18">
        <v>16010446950</v>
      </c>
      <c r="P22" s="19"/>
      <c r="Q22" s="20">
        <v>10815582280</v>
      </c>
    </row>
    <row r="23" spans="1:17" ht="21" x14ac:dyDescent="0.55000000000000004">
      <c r="A23" s="5" t="s">
        <v>195</v>
      </c>
      <c r="C23" s="18">
        <v>0</v>
      </c>
      <c r="D23" s="19"/>
      <c r="E23" s="18">
        <v>0</v>
      </c>
      <c r="F23" s="19"/>
      <c r="G23" s="18">
        <v>0</v>
      </c>
      <c r="H23" s="19"/>
      <c r="I23" s="20">
        <v>0</v>
      </c>
      <c r="J23" s="19"/>
      <c r="K23" s="18">
        <v>1000000</v>
      </c>
      <c r="L23" s="19"/>
      <c r="M23" s="18">
        <v>16987166676</v>
      </c>
      <c r="N23" s="19"/>
      <c r="O23" s="18">
        <v>16506235148</v>
      </c>
      <c r="P23" s="19"/>
      <c r="Q23" s="20">
        <v>480931528</v>
      </c>
    </row>
    <row r="24" spans="1:17" ht="21" x14ac:dyDescent="0.55000000000000004">
      <c r="A24" s="5" t="s">
        <v>191</v>
      </c>
      <c r="C24" s="18">
        <v>0</v>
      </c>
      <c r="D24" s="19"/>
      <c r="E24" s="18">
        <v>0</v>
      </c>
      <c r="F24" s="19"/>
      <c r="G24" s="18">
        <v>0</v>
      </c>
      <c r="H24" s="19"/>
      <c r="I24" s="20">
        <v>0</v>
      </c>
      <c r="J24" s="19"/>
      <c r="K24" s="18">
        <v>1000000</v>
      </c>
      <c r="L24" s="19"/>
      <c r="M24" s="18">
        <v>6215127583</v>
      </c>
      <c r="N24" s="19"/>
      <c r="O24" s="18">
        <v>5473111729</v>
      </c>
      <c r="P24" s="19"/>
      <c r="Q24" s="20">
        <v>742015854</v>
      </c>
    </row>
    <row r="25" spans="1:17" ht="21" x14ac:dyDescent="0.55000000000000004">
      <c r="A25" s="5" t="s">
        <v>196</v>
      </c>
      <c r="C25" s="18">
        <v>0</v>
      </c>
      <c r="D25" s="19"/>
      <c r="E25" s="18">
        <v>0</v>
      </c>
      <c r="F25" s="19"/>
      <c r="G25" s="18">
        <v>0</v>
      </c>
      <c r="H25" s="19"/>
      <c r="I25" s="20">
        <v>0</v>
      </c>
      <c r="J25" s="19"/>
      <c r="K25" s="18">
        <v>1449310</v>
      </c>
      <c r="L25" s="19"/>
      <c r="M25" s="18">
        <v>30478706002</v>
      </c>
      <c r="N25" s="19"/>
      <c r="O25" s="18">
        <v>14105548645</v>
      </c>
      <c r="P25" s="19"/>
      <c r="Q25" s="20">
        <v>16373157357</v>
      </c>
    </row>
    <row r="26" spans="1:17" ht="21" x14ac:dyDescent="0.55000000000000004">
      <c r="A26" s="5" t="s">
        <v>62</v>
      </c>
      <c r="C26" s="18">
        <v>0</v>
      </c>
      <c r="D26" s="19"/>
      <c r="E26" s="18">
        <v>0</v>
      </c>
      <c r="F26" s="19"/>
      <c r="G26" s="18">
        <v>0</v>
      </c>
      <c r="H26" s="19"/>
      <c r="I26" s="20">
        <v>0</v>
      </c>
      <c r="J26" s="19"/>
      <c r="K26" s="18">
        <v>2000000</v>
      </c>
      <c r="L26" s="19"/>
      <c r="M26" s="18">
        <v>34700740828</v>
      </c>
      <c r="N26" s="19"/>
      <c r="O26" s="18">
        <v>18012757728</v>
      </c>
      <c r="P26" s="19"/>
      <c r="Q26" s="20">
        <v>16687983100</v>
      </c>
    </row>
    <row r="27" spans="1:17" ht="21" x14ac:dyDescent="0.55000000000000004">
      <c r="A27" s="5" t="s">
        <v>197</v>
      </c>
      <c r="C27" s="18">
        <v>0</v>
      </c>
      <c r="D27" s="19"/>
      <c r="E27" s="18">
        <v>0</v>
      </c>
      <c r="F27" s="19"/>
      <c r="G27" s="18">
        <v>0</v>
      </c>
      <c r="H27" s="19"/>
      <c r="I27" s="20">
        <v>0</v>
      </c>
      <c r="J27" s="19"/>
      <c r="K27" s="18">
        <v>1500000</v>
      </c>
      <c r="L27" s="19"/>
      <c r="M27" s="18">
        <v>10768325243</v>
      </c>
      <c r="N27" s="19"/>
      <c r="O27" s="18">
        <v>9257899400</v>
      </c>
      <c r="P27" s="19"/>
      <c r="Q27" s="20">
        <v>1510425843</v>
      </c>
    </row>
    <row r="28" spans="1:17" ht="21" x14ac:dyDescent="0.55000000000000004">
      <c r="A28" s="5" t="s">
        <v>198</v>
      </c>
      <c r="C28" s="18">
        <v>0</v>
      </c>
      <c r="D28" s="19"/>
      <c r="E28" s="18">
        <v>0</v>
      </c>
      <c r="F28" s="19"/>
      <c r="G28" s="18">
        <v>0</v>
      </c>
      <c r="H28" s="19"/>
      <c r="I28" s="20">
        <v>0</v>
      </c>
      <c r="J28" s="19"/>
      <c r="K28" s="18">
        <v>12480581</v>
      </c>
      <c r="L28" s="19"/>
      <c r="M28" s="18">
        <v>96569546172</v>
      </c>
      <c r="N28" s="19"/>
      <c r="O28" s="18">
        <v>74054033219</v>
      </c>
      <c r="P28" s="19"/>
      <c r="Q28" s="20">
        <v>22515512953</v>
      </c>
    </row>
    <row r="29" spans="1:17" ht="21" x14ac:dyDescent="0.55000000000000004">
      <c r="A29" s="5" t="s">
        <v>190</v>
      </c>
      <c r="C29" s="18">
        <v>0</v>
      </c>
      <c r="D29" s="19"/>
      <c r="E29" s="18">
        <v>0</v>
      </c>
      <c r="F29" s="19"/>
      <c r="G29" s="18">
        <v>0</v>
      </c>
      <c r="H29" s="19"/>
      <c r="I29" s="20">
        <v>0</v>
      </c>
      <c r="J29" s="19"/>
      <c r="K29" s="18">
        <v>2000000</v>
      </c>
      <c r="L29" s="19"/>
      <c r="M29" s="18">
        <v>11691453214</v>
      </c>
      <c r="N29" s="19"/>
      <c r="O29" s="18">
        <v>12092932948</v>
      </c>
      <c r="P29" s="19"/>
      <c r="Q29" s="20">
        <v>-401479734</v>
      </c>
    </row>
    <row r="30" spans="1:17" ht="21" x14ac:dyDescent="0.55000000000000004">
      <c r="A30" s="5" t="s">
        <v>199</v>
      </c>
      <c r="C30" s="18">
        <v>0</v>
      </c>
      <c r="D30" s="19"/>
      <c r="E30" s="18">
        <v>0</v>
      </c>
      <c r="F30" s="19"/>
      <c r="G30" s="18">
        <v>0</v>
      </c>
      <c r="H30" s="19"/>
      <c r="I30" s="20">
        <v>0</v>
      </c>
      <c r="J30" s="19"/>
      <c r="K30" s="18">
        <v>740783</v>
      </c>
      <c r="L30" s="19"/>
      <c r="M30" s="18">
        <v>3489527359</v>
      </c>
      <c r="N30" s="19"/>
      <c r="O30" s="18">
        <v>2381617345</v>
      </c>
      <c r="P30" s="19"/>
      <c r="Q30" s="20">
        <v>1107910014</v>
      </c>
    </row>
    <row r="31" spans="1:17" ht="21" x14ac:dyDescent="0.55000000000000004">
      <c r="A31" s="5" t="s">
        <v>200</v>
      </c>
      <c r="C31" s="18">
        <v>0</v>
      </c>
      <c r="D31" s="19"/>
      <c r="E31" s="18">
        <v>0</v>
      </c>
      <c r="F31" s="19"/>
      <c r="G31" s="18">
        <v>0</v>
      </c>
      <c r="H31" s="19"/>
      <c r="I31" s="20">
        <v>0</v>
      </c>
      <c r="J31" s="19"/>
      <c r="K31" s="18">
        <v>1569006</v>
      </c>
      <c r="L31" s="19"/>
      <c r="M31" s="18">
        <v>44479873589</v>
      </c>
      <c r="N31" s="19"/>
      <c r="O31" s="18">
        <v>26399640795</v>
      </c>
      <c r="P31" s="19"/>
      <c r="Q31" s="20">
        <v>18080232794</v>
      </c>
    </row>
    <row r="32" spans="1:17" ht="21" x14ac:dyDescent="0.55000000000000004">
      <c r="A32" s="5" t="s">
        <v>21</v>
      </c>
      <c r="C32" s="18">
        <v>0</v>
      </c>
      <c r="D32" s="19"/>
      <c r="E32" s="18">
        <v>0</v>
      </c>
      <c r="F32" s="19"/>
      <c r="G32" s="18">
        <v>0</v>
      </c>
      <c r="H32" s="19"/>
      <c r="I32" s="20">
        <v>0</v>
      </c>
      <c r="J32" s="19"/>
      <c r="K32" s="18">
        <v>18812134</v>
      </c>
      <c r="L32" s="19"/>
      <c r="M32" s="18">
        <v>393798549213</v>
      </c>
      <c r="N32" s="19"/>
      <c r="O32" s="18">
        <v>253647004155</v>
      </c>
      <c r="P32" s="19"/>
      <c r="Q32" s="20">
        <f>M32-O32</f>
        <v>140151545058</v>
      </c>
    </row>
    <row r="33" spans="1:17" ht="21" x14ac:dyDescent="0.55000000000000004">
      <c r="A33" s="5" t="s">
        <v>201</v>
      </c>
      <c r="C33" s="18">
        <v>0</v>
      </c>
      <c r="D33" s="19"/>
      <c r="E33" s="18">
        <v>0</v>
      </c>
      <c r="F33" s="19"/>
      <c r="G33" s="18">
        <v>0</v>
      </c>
      <c r="H33" s="19"/>
      <c r="I33" s="20">
        <v>0</v>
      </c>
      <c r="J33" s="19"/>
      <c r="K33" s="18">
        <v>5000000</v>
      </c>
      <c r="L33" s="19"/>
      <c r="M33" s="18">
        <v>51867472299</v>
      </c>
      <c r="N33" s="19"/>
      <c r="O33" s="18">
        <v>16970399668</v>
      </c>
      <c r="P33" s="19"/>
      <c r="Q33" s="20">
        <v>34897072631</v>
      </c>
    </row>
    <row r="34" spans="1:17" ht="21" x14ac:dyDescent="0.55000000000000004">
      <c r="A34" s="5" t="s">
        <v>202</v>
      </c>
      <c r="C34" s="18">
        <v>0</v>
      </c>
      <c r="D34" s="19"/>
      <c r="E34" s="18">
        <v>0</v>
      </c>
      <c r="F34" s="19"/>
      <c r="G34" s="18">
        <v>0</v>
      </c>
      <c r="H34" s="19"/>
      <c r="I34" s="20">
        <v>0</v>
      </c>
      <c r="J34" s="19"/>
      <c r="K34" s="18">
        <v>5000000</v>
      </c>
      <c r="L34" s="19"/>
      <c r="M34" s="18">
        <v>14741180016</v>
      </c>
      <c r="N34" s="19"/>
      <c r="O34" s="18">
        <v>13015890224</v>
      </c>
      <c r="P34" s="19"/>
      <c r="Q34" s="20">
        <v>1725289792</v>
      </c>
    </row>
    <row r="35" spans="1:17" ht="21" x14ac:dyDescent="0.55000000000000004">
      <c r="A35" s="5" t="s">
        <v>91</v>
      </c>
      <c r="C35" s="18">
        <v>0</v>
      </c>
      <c r="D35" s="19"/>
      <c r="E35" s="18">
        <v>0</v>
      </c>
      <c r="F35" s="19"/>
      <c r="G35" s="18">
        <v>0</v>
      </c>
      <c r="H35" s="19"/>
      <c r="I35" s="20">
        <v>0</v>
      </c>
      <c r="J35" s="19"/>
      <c r="K35" s="18">
        <v>2470</v>
      </c>
      <c r="L35" s="19"/>
      <c r="M35" s="18">
        <v>17390476</v>
      </c>
      <c r="N35" s="19"/>
      <c r="O35" s="18">
        <v>16600442</v>
      </c>
      <c r="P35" s="19"/>
      <c r="Q35" s="20">
        <v>790034</v>
      </c>
    </row>
    <row r="36" spans="1:17" ht="21" x14ac:dyDescent="0.55000000000000004">
      <c r="A36" s="5" t="s">
        <v>203</v>
      </c>
      <c r="C36" s="18">
        <v>0</v>
      </c>
      <c r="D36" s="19"/>
      <c r="E36" s="18">
        <v>0</v>
      </c>
      <c r="F36" s="19"/>
      <c r="G36" s="18">
        <v>0</v>
      </c>
      <c r="H36" s="19"/>
      <c r="I36" s="20">
        <v>0</v>
      </c>
      <c r="J36" s="19"/>
      <c r="K36" s="18">
        <v>2000000</v>
      </c>
      <c r="L36" s="19"/>
      <c r="M36" s="18">
        <v>14235791707</v>
      </c>
      <c r="N36" s="19"/>
      <c r="O36" s="18">
        <v>11117197586</v>
      </c>
      <c r="P36" s="19"/>
      <c r="Q36" s="20">
        <v>3118594121</v>
      </c>
    </row>
    <row r="37" spans="1:17" ht="21" x14ac:dyDescent="0.55000000000000004">
      <c r="A37" s="5" t="s">
        <v>178</v>
      </c>
      <c r="C37" s="18">
        <v>0</v>
      </c>
      <c r="D37" s="19"/>
      <c r="E37" s="18">
        <v>0</v>
      </c>
      <c r="F37" s="19"/>
      <c r="G37" s="18">
        <v>0</v>
      </c>
      <c r="H37" s="19"/>
      <c r="I37" s="20">
        <v>0</v>
      </c>
      <c r="J37" s="19"/>
      <c r="K37" s="18">
        <v>1000</v>
      </c>
      <c r="L37" s="19"/>
      <c r="M37" s="18">
        <v>23448132</v>
      </c>
      <c r="N37" s="19"/>
      <c r="O37" s="18">
        <v>20317366</v>
      </c>
      <c r="P37" s="19"/>
      <c r="Q37" s="20">
        <v>3130766</v>
      </c>
    </row>
    <row r="38" spans="1:17" ht="21" x14ac:dyDescent="0.55000000000000004">
      <c r="A38" s="5" t="s">
        <v>180</v>
      </c>
      <c r="C38" s="18">
        <v>0</v>
      </c>
      <c r="D38" s="19"/>
      <c r="E38" s="18">
        <v>0</v>
      </c>
      <c r="F38" s="19"/>
      <c r="G38" s="18">
        <v>0</v>
      </c>
      <c r="H38" s="19"/>
      <c r="I38" s="20">
        <v>0</v>
      </c>
      <c r="J38" s="19"/>
      <c r="K38" s="18">
        <v>1313555</v>
      </c>
      <c r="L38" s="19"/>
      <c r="M38" s="18">
        <v>227145066517</v>
      </c>
      <c r="N38" s="19"/>
      <c r="O38" s="18">
        <v>124688311211</v>
      </c>
      <c r="P38" s="19"/>
      <c r="Q38" s="20">
        <v>102456755306</v>
      </c>
    </row>
    <row r="39" spans="1:17" ht="21" x14ac:dyDescent="0.55000000000000004">
      <c r="A39" s="5" t="s">
        <v>204</v>
      </c>
      <c r="C39" s="18">
        <v>0</v>
      </c>
      <c r="D39" s="19"/>
      <c r="E39" s="18">
        <v>0</v>
      </c>
      <c r="F39" s="19"/>
      <c r="G39" s="18">
        <v>0</v>
      </c>
      <c r="H39" s="19"/>
      <c r="I39" s="20">
        <v>0</v>
      </c>
      <c r="J39" s="19"/>
      <c r="K39" s="18">
        <v>578074</v>
      </c>
      <c r="L39" s="19"/>
      <c r="M39" s="18">
        <v>2147792332</v>
      </c>
      <c r="N39" s="19"/>
      <c r="O39" s="18">
        <v>821443154</v>
      </c>
      <c r="P39" s="19"/>
      <c r="Q39" s="20">
        <v>1326349178</v>
      </c>
    </row>
    <row r="40" spans="1:17" ht="21" x14ac:dyDescent="0.55000000000000004">
      <c r="A40" s="5" t="s">
        <v>205</v>
      </c>
      <c r="C40" s="18">
        <v>0</v>
      </c>
      <c r="D40" s="19"/>
      <c r="E40" s="18">
        <v>0</v>
      </c>
      <c r="F40" s="19"/>
      <c r="G40" s="18">
        <v>0</v>
      </c>
      <c r="H40" s="19"/>
      <c r="I40" s="20">
        <v>0</v>
      </c>
      <c r="J40" s="19"/>
      <c r="K40" s="18">
        <v>12000000</v>
      </c>
      <c r="L40" s="19"/>
      <c r="M40" s="18">
        <v>319021810300</v>
      </c>
      <c r="N40" s="19"/>
      <c r="O40" s="18">
        <v>152819129049</v>
      </c>
      <c r="P40" s="19"/>
      <c r="Q40" s="20">
        <v>166202681251</v>
      </c>
    </row>
    <row r="41" spans="1:17" ht="21" x14ac:dyDescent="0.55000000000000004">
      <c r="A41" s="5" t="s">
        <v>206</v>
      </c>
      <c r="C41" s="18">
        <v>0</v>
      </c>
      <c r="D41" s="19"/>
      <c r="E41" s="18">
        <v>0</v>
      </c>
      <c r="F41" s="19"/>
      <c r="G41" s="18">
        <v>0</v>
      </c>
      <c r="H41" s="19"/>
      <c r="I41" s="20">
        <v>0</v>
      </c>
      <c r="J41" s="19"/>
      <c r="K41" s="18">
        <v>6000000</v>
      </c>
      <c r="L41" s="19"/>
      <c r="M41" s="18">
        <v>23748432378</v>
      </c>
      <c r="N41" s="19"/>
      <c r="O41" s="18">
        <v>19245350295</v>
      </c>
      <c r="P41" s="19"/>
      <c r="Q41" s="20">
        <v>4503082083</v>
      </c>
    </row>
    <row r="42" spans="1:17" ht="21" x14ac:dyDescent="0.55000000000000004">
      <c r="A42" s="5" t="s">
        <v>207</v>
      </c>
      <c r="C42" s="18">
        <v>0</v>
      </c>
      <c r="D42" s="19"/>
      <c r="E42" s="18">
        <v>0</v>
      </c>
      <c r="F42" s="19"/>
      <c r="G42" s="18">
        <v>0</v>
      </c>
      <c r="H42" s="19"/>
      <c r="I42" s="20">
        <v>0</v>
      </c>
      <c r="J42" s="19"/>
      <c r="K42" s="18">
        <v>750000</v>
      </c>
      <c r="L42" s="19"/>
      <c r="M42" s="18">
        <v>24515220832</v>
      </c>
      <c r="N42" s="19"/>
      <c r="O42" s="18">
        <v>18472364906</v>
      </c>
      <c r="P42" s="19"/>
      <c r="Q42" s="20">
        <v>6042855926</v>
      </c>
    </row>
    <row r="43" spans="1:17" ht="21" x14ac:dyDescent="0.55000000000000004">
      <c r="A43" s="5" t="s">
        <v>208</v>
      </c>
      <c r="C43" s="18">
        <v>0</v>
      </c>
      <c r="D43" s="19"/>
      <c r="E43" s="18">
        <v>0</v>
      </c>
      <c r="F43" s="19"/>
      <c r="G43" s="18">
        <v>0</v>
      </c>
      <c r="H43" s="19"/>
      <c r="I43" s="20">
        <v>0</v>
      </c>
      <c r="J43" s="19"/>
      <c r="K43" s="18">
        <v>6700000</v>
      </c>
      <c r="L43" s="19"/>
      <c r="M43" s="18">
        <v>142365881090</v>
      </c>
      <c r="N43" s="19"/>
      <c r="O43" s="18">
        <v>93092283984</v>
      </c>
      <c r="P43" s="19"/>
      <c r="Q43" s="20">
        <v>49273597106</v>
      </c>
    </row>
    <row r="44" spans="1:17" ht="21" x14ac:dyDescent="0.55000000000000004">
      <c r="A44" s="5" t="s">
        <v>209</v>
      </c>
      <c r="C44" s="18">
        <v>0</v>
      </c>
      <c r="D44" s="19"/>
      <c r="E44" s="18">
        <v>0</v>
      </c>
      <c r="F44" s="19"/>
      <c r="G44" s="18">
        <v>0</v>
      </c>
      <c r="H44" s="19"/>
      <c r="I44" s="20">
        <v>0</v>
      </c>
      <c r="J44" s="19"/>
      <c r="K44" s="18">
        <v>1343798</v>
      </c>
      <c r="L44" s="19"/>
      <c r="M44" s="18">
        <v>153257096125</v>
      </c>
      <c r="N44" s="19"/>
      <c r="O44" s="18">
        <v>98342664935</v>
      </c>
      <c r="P44" s="19"/>
      <c r="Q44" s="20">
        <v>54914431190</v>
      </c>
    </row>
    <row r="45" spans="1:17" ht="21" x14ac:dyDescent="0.55000000000000004">
      <c r="A45" s="5" t="s">
        <v>93</v>
      </c>
      <c r="C45" s="18">
        <v>0</v>
      </c>
      <c r="D45" s="19"/>
      <c r="E45" s="18">
        <v>0</v>
      </c>
      <c r="F45" s="19"/>
      <c r="G45" s="18">
        <v>0</v>
      </c>
      <c r="H45" s="19"/>
      <c r="I45" s="20">
        <v>0</v>
      </c>
      <c r="J45" s="19"/>
      <c r="K45" s="18">
        <v>800000</v>
      </c>
      <c r="L45" s="19"/>
      <c r="M45" s="18">
        <v>23529095531</v>
      </c>
      <c r="N45" s="19"/>
      <c r="O45" s="18">
        <v>22820113196</v>
      </c>
      <c r="P45" s="19"/>
      <c r="Q45" s="20">
        <v>708982335</v>
      </c>
    </row>
    <row r="46" spans="1:17" ht="21" x14ac:dyDescent="0.55000000000000004">
      <c r="A46" s="5" t="s">
        <v>188</v>
      </c>
      <c r="C46" s="18">
        <v>0</v>
      </c>
      <c r="D46" s="19"/>
      <c r="E46" s="18">
        <v>0</v>
      </c>
      <c r="F46" s="19"/>
      <c r="G46" s="18">
        <v>0</v>
      </c>
      <c r="H46" s="19"/>
      <c r="I46" s="20">
        <v>0</v>
      </c>
      <c r="J46" s="19"/>
      <c r="K46" s="18">
        <v>4000000</v>
      </c>
      <c r="L46" s="19"/>
      <c r="M46" s="18">
        <v>16553249396</v>
      </c>
      <c r="N46" s="19"/>
      <c r="O46" s="18">
        <v>17404633850</v>
      </c>
      <c r="P46" s="19"/>
      <c r="Q46" s="20">
        <v>-851384454</v>
      </c>
    </row>
    <row r="47" spans="1:17" ht="21" x14ac:dyDescent="0.55000000000000004">
      <c r="A47" s="5" t="s">
        <v>210</v>
      </c>
      <c r="C47" s="18">
        <v>0</v>
      </c>
      <c r="D47" s="19"/>
      <c r="E47" s="18">
        <v>0</v>
      </c>
      <c r="F47" s="19"/>
      <c r="G47" s="18">
        <v>0</v>
      </c>
      <c r="H47" s="19"/>
      <c r="I47" s="20">
        <v>0</v>
      </c>
      <c r="J47" s="19"/>
      <c r="K47" s="18">
        <v>11000000</v>
      </c>
      <c r="L47" s="19"/>
      <c r="M47" s="18">
        <v>39671690926</v>
      </c>
      <c r="N47" s="19"/>
      <c r="O47" s="18">
        <v>28077963798</v>
      </c>
      <c r="P47" s="19"/>
      <c r="Q47" s="20">
        <v>11593727128</v>
      </c>
    </row>
    <row r="48" spans="1:17" ht="21" x14ac:dyDescent="0.55000000000000004">
      <c r="A48" s="5" t="s">
        <v>34</v>
      </c>
      <c r="C48" s="18">
        <v>0</v>
      </c>
      <c r="D48" s="19"/>
      <c r="E48" s="18">
        <v>0</v>
      </c>
      <c r="F48" s="19"/>
      <c r="G48" s="18">
        <v>0</v>
      </c>
      <c r="H48" s="19"/>
      <c r="I48" s="20">
        <v>0</v>
      </c>
      <c r="J48" s="19"/>
      <c r="K48" s="18">
        <v>2964923</v>
      </c>
      <c r="L48" s="19"/>
      <c r="M48" s="18">
        <v>18935982912</v>
      </c>
      <c r="N48" s="19"/>
      <c r="O48" s="18">
        <v>13115537538</v>
      </c>
      <c r="P48" s="19"/>
      <c r="Q48" s="20">
        <v>5820445374</v>
      </c>
    </row>
    <row r="49" spans="1:27" ht="21" x14ac:dyDescent="0.55000000000000004">
      <c r="A49" s="5" t="s">
        <v>211</v>
      </c>
      <c r="C49" s="18">
        <v>0</v>
      </c>
      <c r="D49" s="19"/>
      <c r="E49" s="18">
        <v>0</v>
      </c>
      <c r="F49" s="19"/>
      <c r="G49" s="18">
        <v>0</v>
      </c>
      <c r="H49" s="19"/>
      <c r="I49" s="20">
        <v>0</v>
      </c>
      <c r="J49" s="19"/>
      <c r="K49" s="18">
        <v>1300000</v>
      </c>
      <c r="L49" s="19"/>
      <c r="M49" s="18">
        <v>9140304978</v>
      </c>
      <c r="N49" s="19"/>
      <c r="O49" s="18">
        <v>8902144582</v>
      </c>
      <c r="P49" s="19"/>
      <c r="Q49" s="20">
        <v>238160396</v>
      </c>
    </row>
    <row r="50" spans="1:27" ht="21" x14ac:dyDescent="0.55000000000000004">
      <c r="A50" s="5" t="s">
        <v>212</v>
      </c>
      <c r="C50" s="18">
        <v>0</v>
      </c>
      <c r="D50" s="19"/>
      <c r="E50" s="18">
        <v>0</v>
      </c>
      <c r="F50" s="19"/>
      <c r="G50" s="18">
        <v>0</v>
      </c>
      <c r="H50" s="19"/>
      <c r="I50" s="20">
        <v>0</v>
      </c>
      <c r="J50" s="19"/>
      <c r="K50" s="18">
        <v>4000000</v>
      </c>
      <c r="L50" s="19"/>
      <c r="M50" s="18">
        <v>66980279252</v>
      </c>
      <c r="N50" s="19"/>
      <c r="O50" s="18">
        <v>24646053352</v>
      </c>
      <c r="P50" s="19"/>
      <c r="Q50" s="20">
        <v>42334225900</v>
      </c>
    </row>
    <row r="51" spans="1:27" ht="21" x14ac:dyDescent="0.55000000000000004">
      <c r="A51" s="5" t="s">
        <v>189</v>
      </c>
      <c r="C51" s="18">
        <v>0</v>
      </c>
      <c r="D51" s="19"/>
      <c r="E51" s="18">
        <v>0</v>
      </c>
      <c r="F51" s="19"/>
      <c r="G51" s="18">
        <v>0</v>
      </c>
      <c r="H51" s="19"/>
      <c r="I51" s="20">
        <v>0</v>
      </c>
      <c r="J51" s="19"/>
      <c r="K51" s="18">
        <v>1400000</v>
      </c>
      <c r="L51" s="19"/>
      <c r="M51" s="18">
        <v>17790441334</v>
      </c>
      <c r="N51" s="19"/>
      <c r="O51" s="18">
        <v>18123753508</v>
      </c>
      <c r="P51" s="19"/>
      <c r="Q51" s="20">
        <v>-333312174</v>
      </c>
    </row>
    <row r="52" spans="1:27" ht="21" x14ac:dyDescent="0.55000000000000004">
      <c r="A52" s="5" t="s">
        <v>60</v>
      </c>
      <c r="C52" s="18">
        <v>0</v>
      </c>
      <c r="D52" s="19"/>
      <c r="E52" s="18">
        <v>0</v>
      </c>
      <c r="F52" s="19"/>
      <c r="G52" s="18">
        <v>0</v>
      </c>
      <c r="H52" s="19"/>
      <c r="I52" s="20">
        <v>0</v>
      </c>
      <c r="J52" s="19"/>
      <c r="K52" s="18">
        <v>65600000</v>
      </c>
      <c r="L52" s="19"/>
      <c r="M52" s="18">
        <v>579137080288</v>
      </c>
      <c r="N52" s="19"/>
      <c r="O52" s="18">
        <v>314669101554</v>
      </c>
      <c r="P52" s="19"/>
      <c r="Q52" s="20">
        <v>264467978734</v>
      </c>
    </row>
    <row r="53" spans="1:27" ht="21" x14ac:dyDescent="0.55000000000000004">
      <c r="A53" s="5" t="s">
        <v>193</v>
      </c>
      <c r="C53" s="18">
        <v>0</v>
      </c>
      <c r="D53" s="19"/>
      <c r="E53" s="18">
        <v>0</v>
      </c>
      <c r="F53" s="19"/>
      <c r="G53" s="18">
        <v>0</v>
      </c>
      <c r="H53" s="19"/>
      <c r="I53" s="20">
        <v>0</v>
      </c>
      <c r="J53" s="19"/>
      <c r="K53" s="18">
        <v>3800000</v>
      </c>
      <c r="L53" s="19"/>
      <c r="M53" s="18">
        <v>16517753900</v>
      </c>
      <c r="N53" s="19"/>
      <c r="O53" s="18">
        <v>15264582862</v>
      </c>
      <c r="P53" s="19"/>
      <c r="Q53" s="20">
        <v>1253171038</v>
      </c>
    </row>
    <row r="54" spans="1:27" ht="21" x14ac:dyDescent="0.55000000000000004">
      <c r="A54" s="5" t="s">
        <v>213</v>
      </c>
      <c r="C54" s="18">
        <v>0</v>
      </c>
      <c r="D54" s="19"/>
      <c r="E54" s="18">
        <v>0</v>
      </c>
      <c r="F54" s="19"/>
      <c r="G54" s="18">
        <v>0</v>
      </c>
      <c r="H54" s="19"/>
      <c r="I54" s="20">
        <v>0</v>
      </c>
      <c r="J54" s="19"/>
      <c r="K54" s="18">
        <v>3000000</v>
      </c>
      <c r="L54" s="19"/>
      <c r="M54" s="18">
        <v>32941074097</v>
      </c>
      <c r="N54" s="19"/>
      <c r="O54" s="18">
        <v>27027883500</v>
      </c>
      <c r="P54" s="19"/>
      <c r="Q54" s="20">
        <v>5913190597</v>
      </c>
    </row>
    <row r="55" spans="1:27" ht="21" x14ac:dyDescent="0.55000000000000004">
      <c r="A55" s="5" t="s">
        <v>172</v>
      </c>
      <c r="C55" s="18">
        <v>0</v>
      </c>
      <c r="D55" s="19"/>
      <c r="E55" s="18">
        <v>0</v>
      </c>
      <c r="F55" s="19"/>
      <c r="G55" s="18">
        <v>0</v>
      </c>
      <c r="H55" s="19"/>
      <c r="I55" s="20">
        <v>0</v>
      </c>
      <c r="J55" s="19"/>
      <c r="K55" s="18">
        <v>1000</v>
      </c>
      <c r="L55" s="19"/>
      <c r="M55" s="18">
        <v>19136583</v>
      </c>
      <c r="N55" s="19"/>
      <c r="O55" s="18">
        <v>20179196</v>
      </c>
      <c r="P55" s="19"/>
      <c r="Q55" s="20">
        <v>-1042613</v>
      </c>
    </row>
    <row r="56" spans="1:27" ht="21" x14ac:dyDescent="0.55000000000000004">
      <c r="A56" s="5" t="s">
        <v>214</v>
      </c>
      <c r="C56" s="18">
        <v>0</v>
      </c>
      <c r="D56" s="19"/>
      <c r="E56" s="18">
        <v>0</v>
      </c>
      <c r="F56" s="19"/>
      <c r="G56" s="18">
        <v>0</v>
      </c>
      <c r="H56" s="19"/>
      <c r="I56" s="20">
        <v>0</v>
      </c>
      <c r="J56" s="19"/>
      <c r="K56" s="18">
        <v>11500000</v>
      </c>
      <c r="L56" s="19"/>
      <c r="M56" s="18">
        <v>111884650463</v>
      </c>
      <c r="N56" s="19"/>
      <c r="O56" s="18">
        <v>58173624778</v>
      </c>
      <c r="P56" s="19"/>
      <c r="Q56" s="20">
        <v>53711025685</v>
      </c>
    </row>
    <row r="57" spans="1:27" ht="21" x14ac:dyDescent="0.55000000000000004">
      <c r="A57" s="5" t="s">
        <v>65</v>
      </c>
      <c r="C57" s="18">
        <v>0</v>
      </c>
      <c r="D57" s="19"/>
      <c r="E57" s="18">
        <v>0</v>
      </c>
      <c r="F57" s="19"/>
      <c r="G57" s="18">
        <v>0</v>
      </c>
      <c r="H57" s="19"/>
      <c r="I57" s="20">
        <v>0</v>
      </c>
      <c r="J57" s="19"/>
      <c r="K57" s="18">
        <v>654520</v>
      </c>
      <c r="L57" s="19"/>
      <c r="M57" s="18">
        <v>116234034133</v>
      </c>
      <c r="N57" s="19"/>
      <c r="O57" s="18">
        <v>82802209081</v>
      </c>
      <c r="P57" s="19"/>
      <c r="Q57" s="20">
        <v>33431825052</v>
      </c>
    </row>
    <row r="58" spans="1:27" ht="21" x14ac:dyDescent="0.55000000000000004">
      <c r="A58" s="5" t="s">
        <v>64</v>
      </c>
      <c r="C58" s="18">
        <v>0</v>
      </c>
      <c r="D58" s="19"/>
      <c r="E58" s="18">
        <v>0</v>
      </c>
      <c r="F58" s="19"/>
      <c r="G58" s="18">
        <v>0</v>
      </c>
      <c r="H58" s="19"/>
      <c r="I58" s="20">
        <v>0</v>
      </c>
      <c r="J58" s="19"/>
      <c r="K58" s="18">
        <v>17300000</v>
      </c>
      <c r="L58" s="19"/>
      <c r="M58" s="18">
        <v>287810278542</v>
      </c>
      <c r="N58" s="19"/>
      <c r="O58" s="18">
        <v>133256001096</v>
      </c>
      <c r="P58" s="19"/>
      <c r="Q58" s="20">
        <v>154554277446</v>
      </c>
    </row>
    <row r="59" spans="1:27" ht="21" x14ac:dyDescent="0.55000000000000004">
      <c r="A59" s="5" t="s">
        <v>175</v>
      </c>
      <c r="C59" s="18">
        <v>0</v>
      </c>
      <c r="D59" s="19"/>
      <c r="E59" s="18">
        <v>0</v>
      </c>
      <c r="F59" s="19"/>
      <c r="G59" s="18">
        <v>0</v>
      </c>
      <c r="H59" s="19"/>
      <c r="I59" s="20">
        <v>0</v>
      </c>
      <c r="J59" s="19"/>
      <c r="K59" s="18">
        <v>10000000</v>
      </c>
      <c r="L59" s="19"/>
      <c r="M59" s="18">
        <v>152861423558</v>
      </c>
      <c r="N59" s="19"/>
      <c r="O59" s="18">
        <v>144541771070</v>
      </c>
      <c r="P59" s="19"/>
      <c r="Q59" s="20">
        <v>8319652488</v>
      </c>
    </row>
    <row r="60" spans="1:27" ht="21" x14ac:dyDescent="0.55000000000000004">
      <c r="A60" s="5" t="s">
        <v>215</v>
      </c>
      <c r="C60" s="18">
        <v>0</v>
      </c>
      <c r="D60" s="19"/>
      <c r="E60" s="18">
        <v>0</v>
      </c>
      <c r="F60" s="19"/>
      <c r="G60" s="18">
        <v>0</v>
      </c>
      <c r="H60" s="19"/>
      <c r="I60" s="20">
        <v>0</v>
      </c>
      <c r="J60" s="19"/>
      <c r="K60" s="18">
        <v>22281072</v>
      </c>
      <c r="L60" s="19"/>
      <c r="M60" s="18">
        <v>209714982576</v>
      </c>
      <c r="N60" s="19"/>
      <c r="O60" s="18">
        <v>143754648841</v>
      </c>
      <c r="P60" s="19"/>
      <c r="Q60" s="20">
        <v>65960333735</v>
      </c>
    </row>
    <row r="61" spans="1:27" ht="21" x14ac:dyDescent="0.55000000000000004">
      <c r="A61" s="5" t="s">
        <v>192</v>
      </c>
      <c r="C61" s="18">
        <v>0</v>
      </c>
      <c r="D61" s="19"/>
      <c r="E61" s="18">
        <v>0</v>
      </c>
      <c r="F61" s="19"/>
      <c r="G61" s="18">
        <v>0</v>
      </c>
      <c r="H61" s="19"/>
      <c r="I61" s="20">
        <v>0</v>
      </c>
      <c r="J61" s="19"/>
      <c r="K61" s="18">
        <v>1000000</v>
      </c>
      <c r="L61" s="19"/>
      <c r="M61" s="18">
        <v>20402971936</v>
      </c>
      <c r="N61" s="19"/>
      <c r="O61" s="18">
        <v>17946300726</v>
      </c>
      <c r="P61" s="19"/>
      <c r="Q61" s="20">
        <v>2456671210</v>
      </c>
    </row>
    <row r="62" spans="1:27" ht="21" x14ac:dyDescent="0.55000000000000004">
      <c r="A62" s="5" t="s">
        <v>216</v>
      </c>
      <c r="C62" s="18">
        <v>0</v>
      </c>
      <c r="D62" s="19"/>
      <c r="E62" s="18">
        <v>0</v>
      </c>
      <c r="F62" s="19"/>
      <c r="G62" s="18">
        <v>0</v>
      </c>
      <c r="H62" s="19"/>
      <c r="I62" s="20">
        <v>0</v>
      </c>
      <c r="J62" s="19"/>
      <c r="K62" s="18">
        <v>600000</v>
      </c>
      <c r="L62" s="19"/>
      <c r="M62" s="18">
        <v>34165087399</v>
      </c>
      <c r="N62" s="19"/>
      <c r="O62" s="18">
        <v>40482132529</v>
      </c>
      <c r="P62" s="19"/>
      <c r="Q62" s="20">
        <v>-6317045130</v>
      </c>
    </row>
    <row r="63" spans="1:27" ht="21" x14ac:dyDescent="0.55000000000000004">
      <c r="A63" s="5" t="s">
        <v>217</v>
      </c>
      <c r="C63" s="18">
        <v>0</v>
      </c>
      <c r="D63" s="19"/>
      <c r="E63" s="18">
        <v>0</v>
      </c>
      <c r="F63" s="19"/>
      <c r="G63" s="18">
        <v>0</v>
      </c>
      <c r="H63" s="19"/>
      <c r="I63" s="20">
        <v>0</v>
      </c>
      <c r="J63" s="19"/>
      <c r="K63" s="18">
        <v>200000</v>
      </c>
      <c r="L63" s="19"/>
      <c r="M63" s="18">
        <v>7175861995</v>
      </c>
      <c r="N63" s="19"/>
      <c r="O63" s="18">
        <v>6558032396</v>
      </c>
      <c r="P63" s="19"/>
      <c r="Q63" s="20">
        <v>617829599</v>
      </c>
    </row>
    <row r="64" spans="1:27" x14ac:dyDescent="0.45">
      <c r="K64" s="6"/>
      <c r="M64" s="7">
        <f>SUM(M8:M63)</f>
        <v>6891096521415</v>
      </c>
      <c r="N64" s="8"/>
      <c r="O64" s="7">
        <f>SUM(O8:O63)</f>
        <v>4344013184980</v>
      </c>
      <c r="P64" s="8"/>
      <c r="Q64" s="11">
        <f>SUM(Q8:Q63)</f>
        <v>2547083336435</v>
      </c>
      <c r="T64" s="6"/>
      <c r="U64" s="6"/>
      <c r="V64" s="27"/>
      <c r="W64" s="28"/>
      <c r="X64" s="28"/>
      <c r="Y64" s="28"/>
      <c r="Z64" s="28"/>
      <c r="AA64" s="28"/>
    </row>
    <row r="65" spans="13:17" x14ac:dyDescent="0.45">
      <c r="M65" s="8"/>
      <c r="N65" s="8"/>
      <c r="O65" s="8"/>
      <c r="P65" s="8"/>
      <c r="Q65" s="7"/>
    </row>
    <row r="66" spans="13:17" x14ac:dyDescent="0.45">
      <c r="Q66" s="6"/>
    </row>
  </sheetData>
  <mergeCells count="15">
    <mergeCell ref="V64:AA6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  <mergeCell ref="A4:Q4"/>
    <mergeCell ref="A3:Q3"/>
    <mergeCell ref="A2:Q2"/>
  </mergeCells>
  <pageMargins left="0.70866141732283472" right="0.70866141732283472" top="0.74803149606299213" bottom="0.74803149606299213" header="0.31496062992125984" footer="0.31496062992125984"/>
  <pageSetup scale="4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X87"/>
  <sheetViews>
    <sheetView rightToLeft="1" view="pageBreakPreview" zoomScale="60" zoomScaleNormal="60" workbookViewId="0">
      <selection activeCell="Q90" sqref="Q90"/>
    </sheetView>
  </sheetViews>
  <sheetFormatPr defaultRowHeight="18.75" x14ac:dyDescent="0.45"/>
  <cols>
    <col min="1" max="1" width="29.140625" style="4" bestFit="1" customWidth="1"/>
    <col min="2" max="2" width="1" style="4" customWidth="1"/>
    <col min="3" max="3" width="21.28515625" style="4" bestFit="1" customWidth="1"/>
    <col min="4" max="4" width="1" style="4" customWidth="1"/>
    <col min="5" max="5" width="22.7109375" style="4" bestFit="1" customWidth="1"/>
    <col min="6" max="6" width="1" style="4" customWidth="1"/>
    <col min="7" max="7" width="17.28515625" style="4" bestFit="1" customWidth="1"/>
    <col min="8" max="8" width="1" style="4" customWidth="1"/>
    <col min="9" max="9" width="18" style="4" bestFit="1" customWidth="1"/>
    <col min="10" max="10" width="1" style="4" customWidth="1"/>
    <col min="11" max="11" width="25.7109375" style="4" bestFit="1" customWidth="1"/>
    <col min="12" max="12" width="1" style="4" customWidth="1"/>
    <col min="13" max="13" width="21.28515625" style="4" bestFit="1" customWidth="1"/>
    <col min="14" max="14" width="1" style="4" customWidth="1"/>
    <col min="15" max="15" width="22.7109375" style="4" bestFit="1" customWidth="1"/>
    <col min="16" max="16" width="1" style="4" customWidth="1"/>
    <col min="17" max="17" width="18.7109375" style="4" bestFit="1" customWidth="1"/>
    <col min="18" max="18" width="1" style="4" customWidth="1"/>
    <col min="19" max="19" width="19.7109375" style="4" bestFit="1" customWidth="1"/>
    <col min="20" max="20" width="1" style="4" customWidth="1"/>
    <col min="21" max="21" width="25.7109375" style="4" bestFit="1" customWidth="1"/>
    <col min="22" max="22" width="1" style="4" customWidth="1"/>
    <col min="23" max="23" width="9.140625" style="4" customWidth="1"/>
    <col min="24" max="24" width="16.140625" style="4" bestFit="1" customWidth="1"/>
    <col min="25" max="16384" width="9.140625" style="4"/>
  </cols>
  <sheetData>
    <row r="2" spans="1:24" ht="30" x14ac:dyDescent="0.4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</row>
    <row r="3" spans="1:24" ht="30" x14ac:dyDescent="0.45">
      <c r="A3" s="26" t="s">
        <v>153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</row>
    <row r="4" spans="1:24" ht="30" x14ac:dyDescent="0.45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</row>
    <row r="6" spans="1:24" ht="30" x14ac:dyDescent="0.45">
      <c r="A6" s="26" t="s">
        <v>3</v>
      </c>
      <c r="C6" s="26" t="s">
        <v>155</v>
      </c>
      <c r="D6" s="26" t="s">
        <v>155</v>
      </c>
      <c r="E6" s="26" t="s">
        <v>155</v>
      </c>
      <c r="F6" s="26" t="s">
        <v>155</v>
      </c>
      <c r="G6" s="26" t="s">
        <v>155</v>
      </c>
      <c r="H6" s="26" t="s">
        <v>155</v>
      </c>
      <c r="I6" s="26" t="s">
        <v>155</v>
      </c>
      <c r="J6" s="26" t="s">
        <v>155</v>
      </c>
      <c r="K6" s="26" t="s">
        <v>155</v>
      </c>
      <c r="M6" s="26" t="s">
        <v>156</v>
      </c>
      <c r="N6" s="26" t="s">
        <v>156</v>
      </c>
      <c r="O6" s="26" t="s">
        <v>156</v>
      </c>
      <c r="P6" s="26" t="s">
        <v>156</v>
      </c>
      <c r="Q6" s="26" t="s">
        <v>156</v>
      </c>
      <c r="R6" s="26" t="s">
        <v>156</v>
      </c>
      <c r="S6" s="26" t="s">
        <v>156</v>
      </c>
      <c r="T6" s="26" t="s">
        <v>156</v>
      </c>
      <c r="U6" s="26" t="s">
        <v>156</v>
      </c>
    </row>
    <row r="7" spans="1:24" ht="57.75" customHeight="1" x14ac:dyDescent="0.45">
      <c r="A7" s="26" t="s">
        <v>3</v>
      </c>
      <c r="C7" s="26" t="s">
        <v>218</v>
      </c>
      <c r="E7" s="26" t="s">
        <v>219</v>
      </c>
      <c r="G7" s="26" t="s">
        <v>220</v>
      </c>
      <c r="I7" s="26" t="s">
        <v>127</v>
      </c>
      <c r="K7" s="29" t="s">
        <v>325</v>
      </c>
      <c r="M7" s="26" t="s">
        <v>218</v>
      </c>
      <c r="O7" s="26" t="s">
        <v>219</v>
      </c>
      <c r="Q7" s="26" t="s">
        <v>220</v>
      </c>
      <c r="S7" s="26" t="s">
        <v>127</v>
      </c>
      <c r="U7" s="29" t="s">
        <v>324</v>
      </c>
    </row>
    <row r="8" spans="1:24" ht="21" x14ac:dyDescent="0.55000000000000004">
      <c r="A8" s="5" t="s">
        <v>52</v>
      </c>
      <c r="C8" s="18">
        <v>0</v>
      </c>
      <c r="D8" s="19"/>
      <c r="E8" s="20">
        <v>-192164366948</v>
      </c>
      <c r="F8" s="20"/>
      <c r="G8" s="20">
        <v>25908762405</v>
      </c>
      <c r="H8" s="20"/>
      <c r="I8" s="20">
        <v>-166255604543</v>
      </c>
      <c r="J8" s="19"/>
      <c r="K8" s="19" t="s">
        <v>222</v>
      </c>
      <c r="L8" s="19"/>
      <c r="M8" s="18">
        <v>0</v>
      </c>
      <c r="N8" s="19"/>
      <c r="O8" s="20">
        <v>-5629222078</v>
      </c>
      <c r="P8" s="20"/>
      <c r="Q8" s="20">
        <v>25916171466</v>
      </c>
      <c r="R8" s="19"/>
      <c r="S8" s="20">
        <f>Q8+O8</f>
        <v>20286949388</v>
      </c>
      <c r="T8" s="19"/>
      <c r="U8" s="19" t="s">
        <v>223</v>
      </c>
      <c r="X8" s="6"/>
    </row>
    <row r="9" spans="1:24" ht="21" x14ac:dyDescent="0.55000000000000004">
      <c r="A9" s="5" t="s">
        <v>50</v>
      </c>
      <c r="C9" s="18">
        <v>0</v>
      </c>
      <c r="D9" s="19"/>
      <c r="E9" s="20">
        <v>-145991167227</v>
      </c>
      <c r="F9" s="20"/>
      <c r="G9" s="20">
        <v>154517606991</v>
      </c>
      <c r="H9" s="20"/>
      <c r="I9" s="20">
        <v>8526439764</v>
      </c>
      <c r="J9" s="19"/>
      <c r="K9" s="19" t="s">
        <v>224</v>
      </c>
      <c r="L9" s="19"/>
      <c r="M9" s="18">
        <v>21145713500</v>
      </c>
      <c r="N9" s="19"/>
      <c r="O9" s="20">
        <v>8026377736</v>
      </c>
      <c r="P9" s="20"/>
      <c r="Q9" s="20">
        <v>154517606991</v>
      </c>
      <c r="R9" s="19"/>
      <c r="S9" s="20">
        <f t="shared" ref="S9:S72" si="0">Q9+O9</f>
        <v>162543984727</v>
      </c>
      <c r="T9" s="19"/>
      <c r="U9" s="19" t="s">
        <v>225</v>
      </c>
    </row>
    <row r="10" spans="1:24" ht="21" x14ac:dyDescent="0.55000000000000004">
      <c r="A10" s="5" t="s">
        <v>27</v>
      </c>
      <c r="C10" s="18">
        <v>0</v>
      </c>
      <c r="D10" s="19"/>
      <c r="E10" s="20">
        <v>60108977977</v>
      </c>
      <c r="F10" s="20"/>
      <c r="G10" s="20">
        <v>4581494285</v>
      </c>
      <c r="H10" s="20"/>
      <c r="I10" s="20">
        <v>64690472262</v>
      </c>
      <c r="J10" s="19"/>
      <c r="K10" s="19" t="s">
        <v>226</v>
      </c>
      <c r="L10" s="19"/>
      <c r="M10" s="18">
        <v>1792803018</v>
      </c>
      <c r="N10" s="19"/>
      <c r="O10" s="20">
        <v>180755988311</v>
      </c>
      <c r="P10" s="20"/>
      <c r="Q10" s="20">
        <v>20078960440</v>
      </c>
      <c r="R10" s="19"/>
      <c r="S10" s="20">
        <f t="shared" si="0"/>
        <v>200834948751</v>
      </c>
      <c r="T10" s="19"/>
      <c r="U10" s="19" t="s">
        <v>227</v>
      </c>
    </row>
    <row r="11" spans="1:24" ht="21" x14ac:dyDescent="0.55000000000000004">
      <c r="A11" s="5" t="s">
        <v>68</v>
      </c>
      <c r="C11" s="18">
        <v>0</v>
      </c>
      <c r="D11" s="19"/>
      <c r="E11" s="20">
        <v>-152644897601</v>
      </c>
      <c r="F11" s="20"/>
      <c r="G11" s="20">
        <v>62501886111</v>
      </c>
      <c r="H11" s="20"/>
      <c r="I11" s="20">
        <v>-90143011490</v>
      </c>
      <c r="J11" s="19"/>
      <c r="K11" s="19" t="s">
        <v>228</v>
      </c>
      <c r="L11" s="19"/>
      <c r="M11" s="18">
        <v>0</v>
      </c>
      <c r="N11" s="19"/>
      <c r="O11" s="20">
        <v>57381158211</v>
      </c>
      <c r="P11" s="20"/>
      <c r="Q11" s="20">
        <v>195753610901</v>
      </c>
      <c r="R11" s="19"/>
      <c r="S11" s="20">
        <f t="shared" si="0"/>
        <v>253134769112</v>
      </c>
      <c r="T11" s="19"/>
      <c r="U11" s="19" t="s">
        <v>229</v>
      </c>
    </row>
    <row r="12" spans="1:24" ht="21" x14ac:dyDescent="0.55000000000000004">
      <c r="A12" s="5" t="s">
        <v>40</v>
      </c>
      <c r="C12" s="18">
        <v>0</v>
      </c>
      <c r="D12" s="19"/>
      <c r="E12" s="20">
        <v>-95060673280</v>
      </c>
      <c r="F12" s="20"/>
      <c r="G12" s="20">
        <v>152930819</v>
      </c>
      <c r="H12" s="20"/>
      <c r="I12" s="20">
        <v>-94907742461</v>
      </c>
      <c r="J12" s="19"/>
      <c r="K12" s="19" t="s">
        <v>230</v>
      </c>
      <c r="L12" s="19"/>
      <c r="M12" s="18">
        <v>0</v>
      </c>
      <c r="N12" s="19"/>
      <c r="O12" s="20">
        <v>0</v>
      </c>
      <c r="P12" s="20"/>
      <c r="Q12" s="20">
        <v>152930819</v>
      </c>
      <c r="R12" s="19"/>
      <c r="S12" s="20">
        <f t="shared" si="0"/>
        <v>152930819</v>
      </c>
      <c r="T12" s="19"/>
      <c r="U12" s="19" t="s">
        <v>24</v>
      </c>
    </row>
    <row r="13" spans="1:24" ht="21" x14ac:dyDescent="0.55000000000000004">
      <c r="A13" s="5" t="s">
        <v>19</v>
      </c>
      <c r="C13" s="18">
        <v>0</v>
      </c>
      <c r="D13" s="19"/>
      <c r="E13" s="20">
        <v>-53458398483</v>
      </c>
      <c r="F13" s="20"/>
      <c r="G13" s="20">
        <v>488008019</v>
      </c>
      <c r="H13" s="20"/>
      <c r="I13" s="20">
        <v>-52970390464</v>
      </c>
      <c r="J13" s="19"/>
      <c r="K13" s="19" t="s">
        <v>231</v>
      </c>
      <c r="L13" s="19"/>
      <c r="M13" s="18">
        <v>0</v>
      </c>
      <c r="N13" s="19"/>
      <c r="O13" s="20">
        <v>-9742980586</v>
      </c>
      <c r="P13" s="20"/>
      <c r="Q13" s="20">
        <v>488008019</v>
      </c>
      <c r="R13" s="19"/>
      <c r="S13" s="20">
        <f t="shared" si="0"/>
        <v>-9254972567</v>
      </c>
      <c r="T13" s="19"/>
      <c r="U13" s="19" t="s">
        <v>232</v>
      </c>
    </row>
    <row r="14" spans="1:24" ht="21" x14ac:dyDescent="0.55000000000000004">
      <c r="A14" s="5" t="s">
        <v>56</v>
      </c>
      <c r="C14" s="18">
        <v>0</v>
      </c>
      <c r="D14" s="19"/>
      <c r="E14" s="20">
        <v>-120303373198</v>
      </c>
      <c r="F14" s="20"/>
      <c r="G14" s="20">
        <v>37333167434</v>
      </c>
      <c r="H14" s="20"/>
      <c r="I14" s="20">
        <v>-82970205764</v>
      </c>
      <c r="J14" s="19"/>
      <c r="K14" s="19" t="s">
        <v>233</v>
      </c>
      <c r="L14" s="19"/>
      <c r="M14" s="18">
        <v>3968437571</v>
      </c>
      <c r="N14" s="19"/>
      <c r="O14" s="20">
        <v>35989380413</v>
      </c>
      <c r="P14" s="20"/>
      <c r="Q14" s="20">
        <v>37333167434</v>
      </c>
      <c r="R14" s="19"/>
      <c r="S14" s="20">
        <f t="shared" si="0"/>
        <v>73322547847</v>
      </c>
      <c r="T14" s="19"/>
      <c r="U14" s="19" t="s">
        <v>234</v>
      </c>
    </row>
    <row r="15" spans="1:24" ht="21" x14ac:dyDescent="0.55000000000000004">
      <c r="A15" s="5" t="s">
        <v>23</v>
      </c>
      <c r="C15" s="18">
        <v>0</v>
      </c>
      <c r="D15" s="19"/>
      <c r="E15" s="20">
        <v>-17818954289</v>
      </c>
      <c r="F15" s="20"/>
      <c r="G15" s="20">
        <v>27660122348</v>
      </c>
      <c r="H15" s="20"/>
      <c r="I15" s="20">
        <v>9841168059</v>
      </c>
      <c r="J15" s="19"/>
      <c r="K15" s="19" t="s">
        <v>235</v>
      </c>
      <c r="L15" s="19"/>
      <c r="M15" s="18">
        <v>0</v>
      </c>
      <c r="N15" s="19"/>
      <c r="O15" s="20">
        <v>0</v>
      </c>
      <c r="P15" s="20"/>
      <c r="Q15" s="20">
        <v>46664866667</v>
      </c>
      <c r="R15" s="19"/>
      <c r="S15" s="20">
        <f t="shared" si="0"/>
        <v>46664866667</v>
      </c>
      <c r="T15" s="19"/>
      <c r="U15" s="19" t="s">
        <v>236</v>
      </c>
    </row>
    <row r="16" spans="1:24" ht="21" x14ac:dyDescent="0.55000000000000004">
      <c r="A16" s="5" t="s">
        <v>58</v>
      </c>
      <c r="C16" s="18">
        <v>0</v>
      </c>
      <c r="D16" s="19"/>
      <c r="E16" s="20">
        <v>35715691583</v>
      </c>
      <c r="F16" s="20"/>
      <c r="G16" s="20">
        <v>593178953</v>
      </c>
      <c r="H16" s="20"/>
      <c r="I16" s="20">
        <v>36308870536</v>
      </c>
      <c r="J16" s="19"/>
      <c r="K16" s="19" t="s">
        <v>237</v>
      </c>
      <c r="L16" s="19"/>
      <c r="M16" s="18">
        <v>0</v>
      </c>
      <c r="N16" s="19"/>
      <c r="O16" s="20">
        <v>80375719851</v>
      </c>
      <c r="P16" s="20"/>
      <c r="Q16" s="20">
        <v>4599688731</v>
      </c>
      <c r="R16" s="19"/>
      <c r="S16" s="20">
        <f t="shared" si="0"/>
        <v>84975408582</v>
      </c>
      <c r="T16" s="19"/>
      <c r="U16" s="19" t="s">
        <v>47</v>
      </c>
    </row>
    <row r="17" spans="1:21" ht="21" x14ac:dyDescent="0.55000000000000004">
      <c r="A17" s="5" t="s">
        <v>46</v>
      </c>
      <c r="C17" s="18">
        <v>0</v>
      </c>
      <c r="D17" s="19"/>
      <c r="E17" s="20">
        <v>-10440519914</v>
      </c>
      <c r="F17" s="20"/>
      <c r="G17" s="20">
        <v>33744672678</v>
      </c>
      <c r="H17" s="20"/>
      <c r="I17" s="20">
        <v>23304152764</v>
      </c>
      <c r="J17" s="19"/>
      <c r="K17" s="19" t="s">
        <v>238</v>
      </c>
      <c r="L17" s="19"/>
      <c r="M17" s="18">
        <v>0</v>
      </c>
      <c r="N17" s="19"/>
      <c r="O17" s="20">
        <v>37653702492</v>
      </c>
      <c r="P17" s="20"/>
      <c r="Q17" s="20">
        <v>113190635139</v>
      </c>
      <c r="R17" s="19"/>
      <c r="S17" s="20">
        <f t="shared" si="0"/>
        <v>150844337631</v>
      </c>
      <c r="T17" s="19"/>
      <c r="U17" s="19" t="s">
        <v>63</v>
      </c>
    </row>
    <row r="18" spans="1:21" ht="21" x14ac:dyDescent="0.55000000000000004">
      <c r="A18" s="5" t="s">
        <v>42</v>
      </c>
      <c r="C18" s="18">
        <v>0</v>
      </c>
      <c r="D18" s="19"/>
      <c r="E18" s="20">
        <v>2362337503</v>
      </c>
      <c r="F18" s="20"/>
      <c r="G18" s="20">
        <v>2213365846</v>
      </c>
      <c r="H18" s="20"/>
      <c r="I18" s="20">
        <v>4575703349</v>
      </c>
      <c r="J18" s="19"/>
      <c r="K18" s="19" t="s">
        <v>239</v>
      </c>
      <c r="L18" s="19"/>
      <c r="M18" s="18">
        <v>0</v>
      </c>
      <c r="N18" s="19"/>
      <c r="O18" s="20">
        <v>16054930963</v>
      </c>
      <c r="P18" s="20"/>
      <c r="Q18" s="20">
        <v>2213365846</v>
      </c>
      <c r="R18" s="19"/>
      <c r="S18" s="20">
        <f t="shared" si="0"/>
        <v>18268296809</v>
      </c>
      <c r="T18" s="19"/>
      <c r="U18" s="19" t="s">
        <v>43</v>
      </c>
    </row>
    <row r="19" spans="1:21" ht="21" x14ac:dyDescent="0.55000000000000004">
      <c r="A19" s="5" t="s">
        <v>82</v>
      </c>
      <c r="C19" s="18">
        <v>0</v>
      </c>
      <c r="D19" s="19"/>
      <c r="E19" s="20">
        <v>8158928229</v>
      </c>
      <c r="F19" s="20"/>
      <c r="G19" s="20">
        <v>-5610281179</v>
      </c>
      <c r="H19" s="20"/>
      <c r="I19" s="20">
        <v>2548647050</v>
      </c>
      <c r="J19" s="19"/>
      <c r="K19" s="19" t="s">
        <v>240</v>
      </c>
      <c r="L19" s="19"/>
      <c r="M19" s="18">
        <v>0</v>
      </c>
      <c r="N19" s="19"/>
      <c r="O19" s="20">
        <v>8158928229</v>
      </c>
      <c r="P19" s="20"/>
      <c r="Q19" s="20">
        <v>106958048924</v>
      </c>
      <c r="R19" s="19"/>
      <c r="S19" s="20">
        <f t="shared" si="0"/>
        <v>115116977153</v>
      </c>
      <c r="T19" s="19"/>
      <c r="U19" s="19" t="s">
        <v>241</v>
      </c>
    </row>
    <row r="20" spans="1:21" ht="21" x14ac:dyDescent="0.55000000000000004">
      <c r="A20" s="5" t="s">
        <v>70</v>
      </c>
      <c r="C20" s="18">
        <v>0</v>
      </c>
      <c r="D20" s="19"/>
      <c r="E20" s="20">
        <v>-24396097701</v>
      </c>
      <c r="F20" s="20"/>
      <c r="G20" s="20">
        <v>234107530886</v>
      </c>
      <c r="H20" s="20"/>
      <c r="I20" s="20">
        <v>209711433185</v>
      </c>
      <c r="J20" s="19"/>
      <c r="K20" s="19" t="s">
        <v>242</v>
      </c>
      <c r="L20" s="19"/>
      <c r="M20" s="18">
        <v>0</v>
      </c>
      <c r="N20" s="19"/>
      <c r="O20" s="20">
        <v>137244802567</v>
      </c>
      <c r="P20" s="20"/>
      <c r="Q20" s="20">
        <v>397398925636</v>
      </c>
      <c r="R20" s="19"/>
      <c r="S20" s="20">
        <f t="shared" si="0"/>
        <v>534643728203</v>
      </c>
      <c r="T20" s="19"/>
      <c r="U20" s="19" t="s">
        <v>243</v>
      </c>
    </row>
    <row r="21" spans="1:21" ht="21" x14ac:dyDescent="0.55000000000000004">
      <c r="A21" s="5" t="s">
        <v>15</v>
      </c>
      <c r="C21" s="18">
        <v>0</v>
      </c>
      <c r="D21" s="19"/>
      <c r="E21" s="20">
        <v>-69037477140</v>
      </c>
      <c r="F21" s="20"/>
      <c r="G21" s="20">
        <v>104680997321</v>
      </c>
      <c r="H21" s="20"/>
      <c r="I21" s="20">
        <v>35643520181</v>
      </c>
      <c r="J21" s="19"/>
      <c r="K21" s="19" t="s">
        <v>244</v>
      </c>
      <c r="L21" s="19"/>
      <c r="M21" s="18">
        <v>1918528252</v>
      </c>
      <c r="N21" s="19"/>
      <c r="O21" s="20">
        <v>201210056360</v>
      </c>
      <c r="P21" s="20"/>
      <c r="Q21" s="20">
        <v>145284786463</v>
      </c>
      <c r="R21" s="19"/>
      <c r="S21" s="20">
        <f t="shared" si="0"/>
        <v>346494842823</v>
      </c>
      <c r="T21" s="19"/>
      <c r="U21" s="19" t="s">
        <v>245</v>
      </c>
    </row>
    <row r="22" spans="1:21" ht="21" x14ac:dyDescent="0.55000000000000004">
      <c r="A22" s="5" t="s">
        <v>33</v>
      </c>
      <c r="C22" s="18">
        <v>0</v>
      </c>
      <c r="D22" s="19"/>
      <c r="E22" s="20">
        <v>-18072514915</v>
      </c>
      <c r="F22" s="20"/>
      <c r="G22" s="20">
        <v>10815582280</v>
      </c>
      <c r="H22" s="20"/>
      <c r="I22" s="20">
        <v>-7256932635</v>
      </c>
      <c r="J22" s="19"/>
      <c r="K22" s="19" t="s">
        <v>246</v>
      </c>
      <c r="L22" s="19"/>
      <c r="M22" s="18">
        <v>0</v>
      </c>
      <c r="N22" s="19"/>
      <c r="O22" s="20">
        <v>0</v>
      </c>
      <c r="P22" s="20"/>
      <c r="Q22" s="20">
        <v>10815582280</v>
      </c>
      <c r="R22" s="19"/>
      <c r="S22" s="20">
        <f t="shared" si="0"/>
        <v>10815582280</v>
      </c>
      <c r="T22" s="19"/>
      <c r="U22" s="19" t="s">
        <v>247</v>
      </c>
    </row>
    <row r="23" spans="1:21" ht="21" x14ac:dyDescent="0.55000000000000004">
      <c r="A23" s="5" t="s">
        <v>195</v>
      </c>
      <c r="C23" s="18">
        <v>0</v>
      </c>
      <c r="D23" s="19"/>
      <c r="E23" s="20">
        <v>0</v>
      </c>
      <c r="F23" s="20"/>
      <c r="G23" s="20">
        <v>0</v>
      </c>
      <c r="H23" s="20"/>
      <c r="I23" s="20">
        <v>0</v>
      </c>
      <c r="J23" s="19"/>
      <c r="K23" s="19" t="s">
        <v>24</v>
      </c>
      <c r="L23" s="19"/>
      <c r="M23" s="18">
        <v>0</v>
      </c>
      <c r="N23" s="19"/>
      <c r="O23" s="20">
        <v>0</v>
      </c>
      <c r="P23" s="20"/>
      <c r="Q23" s="20">
        <v>480931528</v>
      </c>
      <c r="R23" s="19"/>
      <c r="S23" s="20">
        <f t="shared" si="0"/>
        <v>480931528</v>
      </c>
      <c r="T23" s="19"/>
      <c r="U23" s="19" t="s">
        <v>81</v>
      </c>
    </row>
    <row r="24" spans="1:21" ht="21" x14ac:dyDescent="0.55000000000000004">
      <c r="A24" s="5" t="s">
        <v>191</v>
      </c>
      <c r="C24" s="18">
        <v>0</v>
      </c>
      <c r="D24" s="19"/>
      <c r="E24" s="20">
        <v>0</v>
      </c>
      <c r="F24" s="20"/>
      <c r="G24" s="20">
        <v>0</v>
      </c>
      <c r="H24" s="20"/>
      <c r="I24" s="20">
        <v>0</v>
      </c>
      <c r="J24" s="19"/>
      <c r="K24" s="19" t="s">
        <v>24</v>
      </c>
      <c r="L24" s="19"/>
      <c r="M24" s="18">
        <v>0</v>
      </c>
      <c r="N24" s="19"/>
      <c r="O24" s="20">
        <v>-21</v>
      </c>
      <c r="P24" s="20"/>
      <c r="Q24" s="20">
        <v>742015854</v>
      </c>
      <c r="R24" s="19"/>
      <c r="S24" s="20">
        <f t="shared" si="0"/>
        <v>742015833</v>
      </c>
      <c r="T24" s="19"/>
      <c r="U24" s="19" t="s">
        <v>248</v>
      </c>
    </row>
    <row r="25" spans="1:21" ht="21" x14ac:dyDescent="0.55000000000000004">
      <c r="A25" s="5" t="s">
        <v>196</v>
      </c>
      <c r="C25" s="18">
        <v>0</v>
      </c>
      <c r="D25" s="19"/>
      <c r="E25" s="20">
        <v>0</v>
      </c>
      <c r="F25" s="20"/>
      <c r="G25" s="20">
        <v>0</v>
      </c>
      <c r="H25" s="20"/>
      <c r="I25" s="20">
        <v>0</v>
      </c>
      <c r="J25" s="19"/>
      <c r="K25" s="19" t="s">
        <v>24</v>
      </c>
      <c r="L25" s="19"/>
      <c r="M25" s="18">
        <v>0</v>
      </c>
      <c r="N25" s="19"/>
      <c r="O25" s="20">
        <v>0</v>
      </c>
      <c r="P25" s="20"/>
      <c r="Q25" s="20">
        <v>16373157357</v>
      </c>
      <c r="R25" s="19"/>
      <c r="S25" s="20">
        <f t="shared" si="0"/>
        <v>16373157357</v>
      </c>
      <c r="T25" s="19"/>
      <c r="U25" s="19" t="s">
        <v>249</v>
      </c>
    </row>
    <row r="26" spans="1:21" ht="21" x14ac:dyDescent="0.55000000000000004">
      <c r="A26" s="5" t="s">
        <v>62</v>
      </c>
      <c r="C26" s="18">
        <v>0</v>
      </c>
      <c r="D26" s="19"/>
      <c r="E26" s="20">
        <v>-42609760020</v>
      </c>
      <c r="F26" s="20"/>
      <c r="G26" s="20">
        <v>0</v>
      </c>
      <c r="H26" s="20"/>
      <c r="I26" s="20">
        <v>-42609760020</v>
      </c>
      <c r="J26" s="19"/>
      <c r="K26" s="19" t="s">
        <v>250</v>
      </c>
      <c r="L26" s="19"/>
      <c r="M26" s="18">
        <v>0</v>
      </c>
      <c r="N26" s="19"/>
      <c r="O26" s="20">
        <v>-8514189816</v>
      </c>
      <c r="P26" s="20"/>
      <c r="Q26" s="20">
        <v>16687983100</v>
      </c>
      <c r="R26" s="19"/>
      <c r="S26" s="20">
        <f t="shared" si="0"/>
        <v>8173793284</v>
      </c>
      <c r="T26" s="19"/>
      <c r="U26" s="19" t="s">
        <v>251</v>
      </c>
    </row>
    <row r="27" spans="1:21" ht="21" x14ac:dyDescent="0.55000000000000004">
      <c r="A27" s="5" t="s">
        <v>197</v>
      </c>
      <c r="C27" s="18">
        <v>0</v>
      </c>
      <c r="D27" s="19"/>
      <c r="E27" s="20">
        <v>0</v>
      </c>
      <c r="F27" s="20"/>
      <c r="G27" s="20">
        <v>0</v>
      </c>
      <c r="H27" s="20"/>
      <c r="I27" s="20">
        <v>0</v>
      </c>
      <c r="J27" s="19"/>
      <c r="K27" s="19" t="s">
        <v>24</v>
      </c>
      <c r="L27" s="19"/>
      <c r="M27" s="18">
        <v>0</v>
      </c>
      <c r="N27" s="19"/>
      <c r="O27" s="20">
        <v>0</v>
      </c>
      <c r="P27" s="20"/>
      <c r="Q27" s="20">
        <v>1510425843</v>
      </c>
      <c r="R27" s="19"/>
      <c r="S27" s="20">
        <f t="shared" si="0"/>
        <v>1510425843</v>
      </c>
      <c r="T27" s="19"/>
      <c r="U27" s="19" t="s">
        <v>85</v>
      </c>
    </row>
    <row r="28" spans="1:21" ht="21" x14ac:dyDescent="0.55000000000000004">
      <c r="A28" s="5" t="s">
        <v>198</v>
      </c>
      <c r="C28" s="18">
        <v>0</v>
      </c>
      <c r="D28" s="19"/>
      <c r="E28" s="20">
        <v>0</v>
      </c>
      <c r="F28" s="20"/>
      <c r="G28" s="20">
        <v>0</v>
      </c>
      <c r="H28" s="20"/>
      <c r="I28" s="20">
        <v>0</v>
      </c>
      <c r="J28" s="19"/>
      <c r="K28" s="19" t="s">
        <v>24</v>
      </c>
      <c r="L28" s="19"/>
      <c r="M28" s="18">
        <v>0</v>
      </c>
      <c r="N28" s="19"/>
      <c r="O28" s="20">
        <v>0</v>
      </c>
      <c r="P28" s="20"/>
      <c r="Q28" s="20">
        <v>22515512953</v>
      </c>
      <c r="R28" s="19"/>
      <c r="S28" s="20">
        <f t="shared" si="0"/>
        <v>22515512953</v>
      </c>
      <c r="T28" s="19"/>
      <c r="U28" s="19" t="s">
        <v>252</v>
      </c>
    </row>
    <row r="29" spans="1:21" ht="21" x14ac:dyDescent="0.55000000000000004">
      <c r="A29" s="5" t="s">
        <v>190</v>
      </c>
      <c r="C29" s="18">
        <v>0</v>
      </c>
      <c r="D29" s="19"/>
      <c r="E29" s="20">
        <v>0</v>
      </c>
      <c r="F29" s="20"/>
      <c r="G29" s="20">
        <v>0</v>
      </c>
      <c r="H29" s="20"/>
      <c r="I29" s="20">
        <v>0</v>
      </c>
      <c r="J29" s="19"/>
      <c r="K29" s="19" t="s">
        <v>24</v>
      </c>
      <c r="L29" s="19"/>
      <c r="M29" s="18">
        <v>0</v>
      </c>
      <c r="N29" s="19"/>
      <c r="O29" s="20">
        <v>-52</v>
      </c>
      <c r="P29" s="20"/>
      <c r="Q29" s="20">
        <v>-401479734</v>
      </c>
      <c r="R29" s="19"/>
      <c r="S29" s="20">
        <f t="shared" si="0"/>
        <v>-401479786</v>
      </c>
      <c r="T29" s="19"/>
      <c r="U29" s="19" t="s">
        <v>253</v>
      </c>
    </row>
    <row r="30" spans="1:21" ht="21" x14ac:dyDescent="0.55000000000000004">
      <c r="A30" s="5" t="s">
        <v>199</v>
      </c>
      <c r="C30" s="18">
        <v>0</v>
      </c>
      <c r="D30" s="19"/>
      <c r="E30" s="20">
        <v>0</v>
      </c>
      <c r="F30" s="20"/>
      <c r="G30" s="20">
        <v>0</v>
      </c>
      <c r="H30" s="20"/>
      <c r="I30" s="20">
        <v>0</v>
      </c>
      <c r="J30" s="19"/>
      <c r="K30" s="19" t="s">
        <v>24</v>
      </c>
      <c r="L30" s="19"/>
      <c r="M30" s="18">
        <v>0</v>
      </c>
      <c r="N30" s="19"/>
      <c r="O30" s="20">
        <v>0</v>
      </c>
      <c r="P30" s="20"/>
      <c r="Q30" s="20">
        <v>1107910014</v>
      </c>
      <c r="R30" s="19"/>
      <c r="S30" s="20">
        <f t="shared" si="0"/>
        <v>1107910014</v>
      </c>
      <c r="T30" s="19"/>
      <c r="U30" s="19" t="s">
        <v>254</v>
      </c>
    </row>
    <row r="31" spans="1:21" ht="21" x14ac:dyDescent="0.55000000000000004">
      <c r="A31" s="5" t="s">
        <v>200</v>
      </c>
      <c r="C31" s="18">
        <v>0</v>
      </c>
      <c r="D31" s="19"/>
      <c r="E31" s="20">
        <v>0</v>
      </c>
      <c r="F31" s="20"/>
      <c r="G31" s="20">
        <v>0</v>
      </c>
      <c r="H31" s="20"/>
      <c r="I31" s="20">
        <v>0</v>
      </c>
      <c r="J31" s="19"/>
      <c r="K31" s="19" t="s">
        <v>24</v>
      </c>
      <c r="L31" s="19"/>
      <c r="M31" s="18">
        <v>0</v>
      </c>
      <c r="N31" s="19"/>
      <c r="O31" s="20">
        <v>0</v>
      </c>
      <c r="P31" s="20"/>
      <c r="Q31" s="20">
        <v>18080232794</v>
      </c>
      <c r="R31" s="19"/>
      <c r="S31" s="20">
        <f t="shared" si="0"/>
        <v>18080232794</v>
      </c>
      <c r="T31" s="19"/>
      <c r="U31" s="19" t="s">
        <v>255</v>
      </c>
    </row>
    <row r="32" spans="1:21" ht="21" x14ac:dyDescent="0.55000000000000004">
      <c r="A32" s="5" t="s">
        <v>21</v>
      </c>
      <c r="C32" s="18">
        <v>585174263</v>
      </c>
      <c r="D32" s="19"/>
      <c r="E32" s="20">
        <v>-2172585781</v>
      </c>
      <c r="F32" s="20"/>
      <c r="G32" s="20">
        <v>0</v>
      </c>
      <c r="H32" s="20"/>
      <c r="I32" s="20">
        <v>-1587411518</v>
      </c>
      <c r="J32" s="19"/>
      <c r="K32" s="19" t="s">
        <v>256</v>
      </c>
      <c r="L32" s="19"/>
      <c r="M32" s="18">
        <v>585174263</v>
      </c>
      <c r="N32" s="19"/>
      <c r="O32" s="20">
        <v>262497453864</v>
      </c>
      <c r="P32" s="20"/>
      <c r="Q32" s="20">
        <v>140046227692</v>
      </c>
      <c r="R32" s="19"/>
      <c r="S32" s="20">
        <f t="shared" si="0"/>
        <v>402543681556</v>
      </c>
      <c r="T32" s="19"/>
      <c r="U32" s="19" t="s">
        <v>257</v>
      </c>
    </row>
    <row r="33" spans="1:21" ht="21" x14ac:dyDescent="0.55000000000000004">
      <c r="A33" s="5" t="s">
        <v>201</v>
      </c>
      <c r="C33" s="18">
        <v>0</v>
      </c>
      <c r="D33" s="19"/>
      <c r="E33" s="20">
        <v>0</v>
      </c>
      <c r="F33" s="20"/>
      <c r="G33" s="20">
        <v>0</v>
      </c>
      <c r="H33" s="20"/>
      <c r="I33" s="20">
        <v>0</v>
      </c>
      <c r="J33" s="19"/>
      <c r="K33" s="19" t="s">
        <v>24</v>
      </c>
      <c r="L33" s="19"/>
      <c r="M33" s="18">
        <v>0</v>
      </c>
      <c r="N33" s="19"/>
      <c r="O33" s="20">
        <v>0</v>
      </c>
      <c r="P33" s="20"/>
      <c r="Q33" s="20">
        <v>34897072631</v>
      </c>
      <c r="R33" s="19"/>
      <c r="S33" s="20">
        <f t="shared" si="0"/>
        <v>34897072631</v>
      </c>
      <c r="T33" s="19"/>
      <c r="U33" s="19" t="s">
        <v>258</v>
      </c>
    </row>
    <row r="34" spans="1:21" ht="21" x14ac:dyDescent="0.55000000000000004">
      <c r="A34" s="5" t="s">
        <v>202</v>
      </c>
      <c r="C34" s="18">
        <v>0</v>
      </c>
      <c r="D34" s="19"/>
      <c r="E34" s="20">
        <v>0</v>
      </c>
      <c r="F34" s="20"/>
      <c r="G34" s="20">
        <v>0</v>
      </c>
      <c r="H34" s="20"/>
      <c r="I34" s="20">
        <v>0</v>
      </c>
      <c r="J34" s="19"/>
      <c r="K34" s="19" t="s">
        <v>24</v>
      </c>
      <c r="L34" s="19"/>
      <c r="M34" s="18">
        <v>0</v>
      </c>
      <c r="N34" s="19"/>
      <c r="O34" s="20">
        <v>0</v>
      </c>
      <c r="P34" s="20"/>
      <c r="Q34" s="20">
        <v>1725289792</v>
      </c>
      <c r="R34" s="19"/>
      <c r="S34" s="20">
        <f t="shared" si="0"/>
        <v>1725289792</v>
      </c>
      <c r="T34" s="19"/>
      <c r="U34" s="19" t="s">
        <v>85</v>
      </c>
    </row>
    <row r="35" spans="1:21" ht="21" x14ac:dyDescent="0.55000000000000004">
      <c r="A35" s="5" t="s">
        <v>91</v>
      </c>
      <c r="C35" s="18">
        <v>0</v>
      </c>
      <c r="D35" s="19"/>
      <c r="E35" s="20">
        <v>-29125339361</v>
      </c>
      <c r="F35" s="20"/>
      <c r="G35" s="20">
        <v>0</v>
      </c>
      <c r="H35" s="20"/>
      <c r="I35" s="20">
        <v>-29125339361</v>
      </c>
      <c r="J35" s="19"/>
      <c r="K35" s="19" t="s">
        <v>259</v>
      </c>
      <c r="L35" s="19"/>
      <c r="M35" s="18">
        <v>0</v>
      </c>
      <c r="N35" s="19"/>
      <c r="O35" s="20">
        <v>-29125339361</v>
      </c>
      <c r="P35" s="20"/>
      <c r="Q35" s="20">
        <v>790034</v>
      </c>
      <c r="R35" s="19"/>
      <c r="S35" s="20">
        <f t="shared" si="0"/>
        <v>-29124549327</v>
      </c>
      <c r="T35" s="19"/>
      <c r="U35" s="19" t="s">
        <v>260</v>
      </c>
    </row>
    <row r="36" spans="1:21" ht="21" x14ac:dyDescent="0.55000000000000004">
      <c r="A36" s="5" t="s">
        <v>203</v>
      </c>
      <c r="C36" s="18">
        <v>0</v>
      </c>
      <c r="D36" s="19"/>
      <c r="E36" s="20">
        <v>0</v>
      </c>
      <c r="F36" s="20"/>
      <c r="G36" s="20">
        <v>0</v>
      </c>
      <c r="H36" s="20"/>
      <c r="I36" s="20">
        <v>0</v>
      </c>
      <c r="J36" s="19"/>
      <c r="K36" s="19" t="s">
        <v>24</v>
      </c>
      <c r="L36" s="19"/>
      <c r="M36" s="18">
        <v>0</v>
      </c>
      <c r="N36" s="19"/>
      <c r="O36" s="20">
        <v>0</v>
      </c>
      <c r="P36" s="20"/>
      <c r="Q36" s="20">
        <v>3118594121</v>
      </c>
      <c r="R36" s="19"/>
      <c r="S36" s="20">
        <f t="shared" si="0"/>
        <v>3118594121</v>
      </c>
      <c r="T36" s="19"/>
      <c r="U36" s="19" t="s">
        <v>261</v>
      </c>
    </row>
    <row r="37" spans="1:21" ht="21" x14ac:dyDescent="0.55000000000000004">
      <c r="A37" s="5" t="s">
        <v>178</v>
      </c>
      <c r="C37" s="18">
        <v>0</v>
      </c>
      <c r="D37" s="19"/>
      <c r="E37" s="20">
        <v>0</v>
      </c>
      <c r="F37" s="20"/>
      <c r="G37" s="20">
        <v>0</v>
      </c>
      <c r="H37" s="20"/>
      <c r="I37" s="20">
        <v>0</v>
      </c>
      <c r="J37" s="19"/>
      <c r="K37" s="19" t="s">
        <v>24</v>
      </c>
      <c r="L37" s="19"/>
      <c r="M37" s="18">
        <v>500000</v>
      </c>
      <c r="N37" s="19"/>
      <c r="O37" s="20">
        <v>0</v>
      </c>
      <c r="P37" s="20"/>
      <c r="Q37" s="20">
        <v>3130766</v>
      </c>
      <c r="R37" s="19"/>
      <c r="S37" s="20">
        <f>Q37+O37</f>
        <v>3130766</v>
      </c>
      <c r="T37" s="19"/>
      <c r="U37" s="19" t="s">
        <v>24</v>
      </c>
    </row>
    <row r="38" spans="1:21" ht="21" x14ac:dyDescent="0.55000000000000004">
      <c r="A38" s="5" t="s">
        <v>180</v>
      </c>
      <c r="C38" s="18">
        <v>0</v>
      </c>
      <c r="D38" s="19"/>
      <c r="E38" s="20">
        <v>0</v>
      </c>
      <c r="F38" s="20"/>
      <c r="G38" s="20">
        <v>0</v>
      </c>
      <c r="H38" s="20"/>
      <c r="I38" s="20">
        <v>0</v>
      </c>
      <c r="J38" s="19"/>
      <c r="K38" s="19" t="s">
        <v>24</v>
      </c>
      <c r="L38" s="19"/>
      <c r="M38" s="18">
        <v>13126559206</v>
      </c>
      <c r="N38" s="19"/>
      <c r="O38" s="20">
        <v>0</v>
      </c>
      <c r="P38" s="20"/>
      <c r="Q38" s="20">
        <v>102456755306</v>
      </c>
      <c r="R38" s="19"/>
      <c r="S38" s="20">
        <f t="shared" si="0"/>
        <v>102456755306</v>
      </c>
      <c r="T38" s="19"/>
      <c r="U38" s="19" t="s">
        <v>262</v>
      </c>
    </row>
    <row r="39" spans="1:21" ht="21" x14ac:dyDescent="0.55000000000000004">
      <c r="A39" s="5" t="s">
        <v>204</v>
      </c>
      <c r="C39" s="18">
        <v>0</v>
      </c>
      <c r="D39" s="19"/>
      <c r="E39" s="20">
        <v>0</v>
      </c>
      <c r="F39" s="20"/>
      <c r="G39" s="20">
        <v>0</v>
      </c>
      <c r="H39" s="20"/>
      <c r="I39" s="20">
        <v>0</v>
      </c>
      <c r="J39" s="19"/>
      <c r="K39" s="19" t="s">
        <v>24</v>
      </c>
      <c r="L39" s="19"/>
      <c r="M39" s="18">
        <v>0</v>
      </c>
      <c r="N39" s="19"/>
      <c r="O39" s="20">
        <v>0</v>
      </c>
      <c r="P39" s="20"/>
      <c r="Q39" s="20">
        <v>1326349178</v>
      </c>
      <c r="R39" s="19"/>
      <c r="S39" s="20">
        <f t="shared" si="0"/>
        <v>1326349178</v>
      </c>
      <c r="T39" s="19"/>
      <c r="U39" s="19" t="s">
        <v>254</v>
      </c>
    </row>
    <row r="40" spans="1:21" ht="21" x14ac:dyDescent="0.55000000000000004">
      <c r="A40" s="5" t="s">
        <v>205</v>
      </c>
      <c r="C40" s="18">
        <v>0</v>
      </c>
      <c r="D40" s="19"/>
      <c r="E40" s="20">
        <v>0</v>
      </c>
      <c r="F40" s="20"/>
      <c r="G40" s="20">
        <v>0</v>
      </c>
      <c r="H40" s="20"/>
      <c r="I40" s="20">
        <v>0</v>
      </c>
      <c r="J40" s="19"/>
      <c r="K40" s="19" t="s">
        <v>24</v>
      </c>
      <c r="L40" s="19"/>
      <c r="M40" s="18">
        <v>0</v>
      </c>
      <c r="N40" s="19"/>
      <c r="O40" s="20">
        <v>0</v>
      </c>
      <c r="P40" s="20"/>
      <c r="Q40" s="20">
        <v>166202681251</v>
      </c>
      <c r="R40" s="19"/>
      <c r="S40" s="20">
        <f t="shared" si="0"/>
        <v>166202681251</v>
      </c>
      <c r="T40" s="19"/>
      <c r="U40" s="19" t="s">
        <v>263</v>
      </c>
    </row>
    <row r="41" spans="1:21" ht="21" x14ac:dyDescent="0.55000000000000004">
      <c r="A41" s="5" t="s">
        <v>206</v>
      </c>
      <c r="C41" s="18">
        <v>0</v>
      </c>
      <c r="D41" s="19"/>
      <c r="E41" s="20">
        <v>0</v>
      </c>
      <c r="F41" s="20"/>
      <c r="G41" s="20">
        <v>0</v>
      </c>
      <c r="H41" s="20"/>
      <c r="I41" s="20">
        <v>0</v>
      </c>
      <c r="J41" s="19"/>
      <c r="K41" s="19" t="s">
        <v>24</v>
      </c>
      <c r="L41" s="19"/>
      <c r="M41" s="18">
        <v>0</v>
      </c>
      <c r="N41" s="19"/>
      <c r="O41" s="20">
        <v>0</v>
      </c>
      <c r="P41" s="20"/>
      <c r="Q41" s="20">
        <v>4503082083</v>
      </c>
      <c r="R41" s="19"/>
      <c r="S41" s="20">
        <f t="shared" si="0"/>
        <v>4503082083</v>
      </c>
      <c r="T41" s="19"/>
      <c r="U41" s="19" t="s">
        <v>90</v>
      </c>
    </row>
    <row r="42" spans="1:21" ht="21" x14ac:dyDescent="0.55000000000000004">
      <c r="A42" s="5" t="s">
        <v>207</v>
      </c>
      <c r="C42" s="18">
        <v>0</v>
      </c>
      <c r="D42" s="19"/>
      <c r="E42" s="20">
        <v>0</v>
      </c>
      <c r="F42" s="20"/>
      <c r="G42" s="20">
        <v>0</v>
      </c>
      <c r="H42" s="20"/>
      <c r="I42" s="20">
        <v>0</v>
      </c>
      <c r="J42" s="19"/>
      <c r="K42" s="19" t="s">
        <v>24</v>
      </c>
      <c r="L42" s="19"/>
      <c r="M42" s="18">
        <v>0</v>
      </c>
      <c r="N42" s="19"/>
      <c r="O42" s="20">
        <v>0</v>
      </c>
      <c r="P42" s="20"/>
      <c r="Q42" s="20">
        <v>6042855926</v>
      </c>
      <c r="R42" s="19"/>
      <c r="S42" s="20">
        <f t="shared" si="0"/>
        <v>6042855926</v>
      </c>
      <c r="T42" s="19"/>
      <c r="U42" s="19" t="s">
        <v>264</v>
      </c>
    </row>
    <row r="43" spans="1:21" ht="21" x14ac:dyDescent="0.55000000000000004">
      <c r="A43" s="5" t="s">
        <v>208</v>
      </c>
      <c r="C43" s="18">
        <v>0</v>
      </c>
      <c r="D43" s="19"/>
      <c r="E43" s="20">
        <v>0</v>
      </c>
      <c r="F43" s="20"/>
      <c r="G43" s="20">
        <v>0</v>
      </c>
      <c r="H43" s="20"/>
      <c r="I43" s="20">
        <v>0</v>
      </c>
      <c r="J43" s="19"/>
      <c r="K43" s="19" t="s">
        <v>24</v>
      </c>
      <c r="L43" s="19"/>
      <c r="M43" s="18">
        <v>0</v>
      </c>
      <c r="N43" s="19"/>
      <c r="O43" s="20">
        <v>0</v>
      </c>
      <c r="P43" s="20"/>
      <c r="Q43" s="20">
        <v>49273597106</v>
      </c>
      <c r="R43" s="19"/>
      <c r="S43" s="20">
        <f t="shared" si="0"/>
        <v>49273597106</v>
      </c>
      <c r="T43" s="19"/>
      <c r="U43" s="19" t="s">
        <v>265</v>
      </c>
    </row>
    <row r="44" spans="1:21" ht="21" x14ac:dyDescent="0.55000000000000004">
      <c r="A44" s="5" t="s">
        <v>209</v>
      </c>
      <c r="C44" s="18">
        <v>0</v>
      </c>
      <c r="D44" s="19"/>
      <c r="E44" s="20">
        <v>0</v>
      </c>
      <c r="F44" s="20"/>
      <c r="G44" s="20">
        <v>0</v>
      </c>
      <c r="H44" s="20"/>
      <c r="I44" s="20">
        <v>0</v>
      </c>
      <c r="J44" s="19"/>
      <c r="K44" s="19" t="s">
        <v>24</v>
      </c>
      <c r="L44" s="19"/>
      <c r="M44" s="18">
        <v>0</v>
      </c>
      <c r="N44" s="19"/>
      <c r="O44" s="20">
        <v>0</v>
      </c>
      <c r="P44" s="20"/>
      <c r="Q44" s="20">
        <v>54914431190</v>
      </c>
      <c r="R44" s="19"/>
      <c r="S44" s="20">
        <f t="shared" si="0"/>
        <v>54914431190</v>
      </c>
      <c r="T44" s="19"/>
      <c r="U44" s="19" t="s">
        <v>266</v>
      </c>
    </row>
    <row r="45" spans="1:21" ht="21" x14ac:dyDescent="0.55000000000000004">
      <c r="A45" s="5" t="s">
        <v>93</v>
      </c>
      <c r="C45" s="18">
        <v>0</v>
      </c>
      <c r="D45" s="19"/>
      <c r="E45" s="20">
        <v>-12933193433</v>
      </c>
      <c r="F45" s="20"/>
      <c r="G45" s="20">
        <v>0</v>
      </c>
      <c r="H45" s="20"/>
      <c r="I45" s="20">
        <v>-12933193433</v>
      </c>
      <c r="J45" s="19"/>
      <c r="K45" s="19" t="s">
        <v>267</v>
      </c>
      <c r="L45" s="19"/>
      <c r="M45" s="18">
        <v>0</v>
      </c>
      <c r="N45" s="19"/>
      <c r="O45" s="20">
        <v>-12933193437</v>
      </c>
      <c r="P45" s="20"/>
      <c r="Q45" s="20">
        <v>708982335</v>
      </c>
      <c r="R45" s="19"/>
      <c r="S45" s="20">
        <f t="shared" si="0"/>
        <v>-12224211102</v>
      </c>
      <c r="T45" s="19"/>
      <c r="U45" s="19" t="s">
        <v>268</v>
      </c>
    </row>
    <row r="46" spans="1:21" ht="21" x14ac:dyDescent="0.55000000000000004">
      <c r="A46" s="5" t="s">
        <v>188</v>
      </c>
      <c r="C46" s="18">
        <v>0</v>
      </c>
      <c r="D46" s="19"/>
      <c r="E46" s="20">
        <v>0</v>
      </c>
      <c r="F46" s="20"/>
      <c r="G46" s="20">
        <v>0</v>
      </c>
      <c r="H46" s="20"/>
      <c r="I46" s="20">
        <v>0</v>
      </c>
      <c r="J46" s="19"/>
      <c r="K46" s="19" t="s">
        <v>24</v>
      </c>
      <c r="L46" s="19"/>
      <c r="M46" s="18">
        <v>0</v>
      </c>
      <c r="N46" s="19"/>
      <c r="O46" s="20">
        <v>-150</v>
      </c>
      <c r="P46" s="20"/>
      <c r="Q46" s="20">
        <v>-851384454</v>
      </c>
      <c r="R46" s="19"/>
      <c r="S46" s="20">
        <f t="shared" si="0"/>
        <v>-851384604</v>
      </c>
      <c r="T46" s="19"/>
      <c r="U46" s="19" t="s">
        <v>269</v>
      </c>
    </row>
    <row r="47" spans="1:21" ht="21" x14ac:dyDescent="0.55000000000000004">
      <c r="A47" s="5" t="s">
        <v>210</v>
      </c>
      <c r="C47" s="18">
        <v>0</v>
      </c>
      <c r="D47" s="19"/>
      <c r="E47" s="20">
        <v>0</v>
      </c>
      <c r="F47" s="20"/>
      <c r="G47" s="20">
        <v>0</v>
      </c>
      <c r="H47" s="20"/>
      <c r="I47" s="20">
        <v>0</v>
      </c>
      <c r="J47" s="19"/>
      <c r="K47" s="19" t="s">
        <v>24</v>
      </c>
      <c r="L47" s="19"/>
      <c r="M47" s="18">
        <v>0</v>
      </c>
      <c r="N47" s="19"/>
      <c r="O47" s="20">
        <v>0</v>
      </c>
      <c r="P47" s="20"/>
      <c r="Q47" s="20">
        <v>11593727128</v>
      </c>
      <c r="R47" s="19"/>
      <c r="S47" s="20">
        <f t="shared" si="0"/>
        <v>11593727128</v>
      </c>
      <c r="T47" s="19"/>
      <c r="U47" s="19" t="s">
        <v>270</v>
      </c>
    </row>
    <row r="48" spans="1:21" ht="21" x14ac:dyDescent="0.55000000000000004">
      <c r="A48" s="5" t="s">
        <v>34</v>
      </c>
      <c r="C48" s="18">
        <v>0</v>
      </c>
      <c r="D48" s="19"/>
      <c r="E48" s="20">
        <v>-397827475</v>
      </c>
      <c r="F48" s="20"/>
      <c r="G48" s="20">
        <v>0</v>
      </c>
      <c r="H48" s="20"/>
      <c r="I48" s="20">
        <v>-397827475</v>
      </c>
      <c r="J48" s="19"/>
      <c r="K48" s="19" t="s">
        <v>264</v>
      </c>
      <c r="L48" s="19"/>
      <c r="M48" s="18">
        <v>19423168</v>
      </c>
      <c r="N48" s="19"/>
      <c r="O48" s="20">
        <v>2584282018</v>
      </c>
      <c r="P48" s="20"/>
      <c r="Q48" s="20">
        <v>5820445374</v>
      </c>
      <c r="R48" s="19"/>
      <c r="S48" s="20">
        <f t="shared" si="0"/>
        <v>8404727392</v>
      </c>
      <c r="T48" s="19"/>
      <c r="U48" s="19" t="s">
        <v>271</v>
      </c>
    </row>
    <row r="49" spans="1:21" ht="21" x14ac:dyDescent="0.55000000000000004">
      <c r="A49" s="5" t="s">
        <v>211</v>
      </c>
      <c r="C49" s="18">
        <v>0</v>
      </c>
      <c r="D49" s="19"/>
      <c r="E49" s="20">
        <v>0</v>
      </c>
      <c r="F49" s="20"/>
      <c r="G49" s="20">
        <v>0</v>
      </c>
      <c r="H49" s="20"/>
      <c r="I49" s="20">
        <v>0</v>
      </c>
      <c r="J49" s="19"/>
      <c r="K49" s="19" t="s">
        <v>24</v>
      </c>
      <c r="L49" s="19"/>
      <c r="M49" s="18">
        <v>0</v>
      </c>
      <c r="N49" s="19"/>
      <c r="O49" s="20">
        <v>0</v>
      </c>
      <c r="P49" s="20"/>
      <c r="Q49" s="20">
        <v>238160396</v>
      </c>
      <c r="R49" s="19"/>
      <c r="S49" s="20">
        <f t="shared" si="0"/>
        <v>238160396</v>
      </c>
      <c r="T49" s="19"/>
      <c r="U49" s="19" t="s">
        <v>81</v>
      </c>
    </row>
    <row r="50" spans="1:21" ht="21" x14ac:dyDescent="0.55000000000000004">
      <c r="A50" s="5" t="s">
        <v>212</v>
      </c>
      <c r="C50" s="18">
        <v>0</v>
      </c>
      <c r="D50" s="19"/>
      <c r="E50" s="20">
        <v>0</v>
      </c>
      <c r="F50" s="20"/>
      <c r="G50" s="20">
        <v>0</v>
      </c>
      <c r="H50" s="20"/>
      <c r="I50" s="20">
        <v>0</v>
      </c>
      <c r="J50" s="19"/>
      <c r="K50" s="19" t="s">
        <v>24</v>
      </c>
      <c r="L50" s="19"/>
      <c r="M50" s="18">
        <v>0</v>
      </c>
      <c r="N50" s="19"/>
      <c r="O50" s="20">
        <v>0</v>
      </c>
      <c r="P50" s="20"/>
      <c r="Q50" s="20">
        <v>42334225900</v>
      </c>
      <c r="R50" s="19"/>
      <c r="S50" s="20">
        <f t="shared" si="0"/>
        <v>42334225900</v>
      </c>
      <c r="T50" s="19"/>
      <c r="U50" s="19" t="s">
        <v>272</v>
      </c>
    </row>
    <row r="51" spans="1:21" ht="21" x14ac:dyDescent="0.55000000000000004">
      <c r="A51" s="5" t="s">
        <v>189</v>
      </c>
      <c r="C51" s="18">
        <v>0</v>
      </c>
      <c r="D51" s="19"/>
      <c r="E51" s="20">
        <v>0</v>
      </c>
      <c r="F51" s="20"/>
      <c r="G51" s="20">
        <v>0</v>
      </c>
      <c r="H51" s="20"/>
      <c r="I51" s="20">
        <v>0</v>
      </c>
      <c r="J51" s="19"/>
      <c r="K51" s="19" t="s">
        <v>24</v>
      </c>
      <c r="L51" s="19"/>
      <c r="M51" s="18">
        <v>0</v>
      </c>
      <c r="N51" s="19"/>
      <c r="O51" s="20">
        <v>-42</v>
      </c>
      <c r="P51" s="20"/>
      <c r="Q51" s="20">
        <v>-333312174</v>
      </c>
      <c r="R51" s="19"/>
      <c r="S51" s="20">
        <f>Q51+O51</f>
        <v>-333312216</v>
      </c>
      <c r="T51" s="19"/>
      <c r="U51" s="19" t="s">
        <v>253</v>
      </c>
    </row>
    <row r="52" spans="1:21" ht="21" x14ac:dyDescent="0.55000000000000004">
      <c r="A52" s="5" t="s">
        <v>60</v>
      </c>
      <c r="C52" s="18">
        <v>0</v>
      </c>
      <c r="D52" s="19"/>
      <c r="E52" s="20">
        <v>-27974753161</v>
      </c>
      <c r="F52" s="20"/>
      <c r="G52" s="20">
        <v>0</v>
      </c>
      <c r="H52" s="20"/>
      <c r="I52" s="20">
        <v>-27974753161</v>
      </c>
      <c r="J52" s="19"/>
      <c r="K52" s="19" t="s">
        <v>273</v>
      </c>
      <c r="L52" s="19"/>
      <c r="M52" s="18">
        <v>0</v>
      </c>
      <c r="N52" s="19"/>
      <c r="O52" s="20">
        <v>-25450352190</v>
      </c>
      <c r="P52" s="20"/>
      <c r="Q52" s="20">
        <v>264467978734</v>
      </c>
      <c r="R52" s="19"/>
      <c r="S52" s="20">
        <f t="shared" si="0"/>
        <v>239017626544</v>
      </c>
      <c r="T52" s="19"/>
      <c r="U52" s="19" t="s">
        <v>274</v>
      </c>
    </row>
    <row r="53" spans="1:21" ht="21" x14ac:dyDescent="0.55000000000000004">
      <c r="A53" s="5" t="s">
        <v>193</v>
      </c>
      <c r="C53" s="18">
        <v>0</v>
      </c>
      <c r="D53" s="19"/>
      <c r="E53" s="20">
        <v>0</v>
      </c>
      <c r="F53" s="20"/>
      <c r="G53" s="20">
        <v>0</v>
      </c>
      <c r="H53" s="20"/>
      <c r="I53" s="20">
        <v>0</v>
      </c>
      <c r="J53" s="19"/>
      <c r="K53" s="19" t="s">
        <v>24</v>
      </c>
      <c r="L53" s="19"/>
      <c r="M53" s="18">
        <v>0</v>
      </c>
      <c r="N53" s="19"/>
      <c r="O53" s="20">
        <v>-25</v>
      </c>
      <c r="P53" s="20"/>
      <c r="Q53" s="20">
        <v>1253171038</v>
      </c>
      <c r="R53" s="19"/>
      <c r="S53" s="20">
        <f t="shared" si="0"/>
        <v>1253171013</v>
      </c>
      <c r="T53" s="19"/>
      <c r="U53" s="19" t="s">
        <v>254</v>
      </c>
    </row>
    <row r="54" spans="1:21" ht="21" x14ac:dyDescent="0.55000000000000004">
      <c r="A54" s="5" t="s">
        <v>213</v>
      </c>
      <c r="C54" s="18">
        <v>0</v>
      </c>
      <c r="D54" s="19"/>
      <c r="E54" s="20">
        <v>0</v>
      </c>
      <c r="F54" s="20"/>
      <c r="G54" s="20">
        <v>0</v>
      </c>
      <c r="H54" s="20"/>
      <c r="I54" s="20">
        <v>0</v>
      </c>
      <c r="J54" s="19"/>
      <c r="K54" s="19" t="s">
        <v>24</v>
      </c>
      <c r="L54" s="19"/>
      <c r="M54" s="18">
        <v>0</v>
      </c>
      <c r="N54" s="19"/>
      <c r="O54" s="20">
        <v>0</v>
      </c>
      <c r="P54" s="20"/>
      <c r="Q54" s="20">
        <v>5913190597</v>
      </c>
      <c r="R54" s="19"/>
      <c r="S54" s="20">
        <f t="shared" si="0"/>
        <v>5913190597</v>
      </c>
      <c r="T54" s="19"/>
      <c r="U54" s="19" t="s">
        <v>275</v>
      </c>
    </row>
    <row r="55" spans="1:21" ht="21" x14ac:dyDescent="0.55000000000000004">
      <c r="A55" s="5" t="s">
        <v>172</v>
      </c>
      <c r="C55" s="18">
        <v>0</v>
      </c>
      <c r="D55" s="19"/>
      <c r="E55" s="20">
        <v>0</v>
      </c>
      <c r="F55" s="20"/>
      <c r="G55" s="20">
        <v>0</v>
      </c>
      <c r="H55" s="20"/>
      <c r="I55" s="20">
        <v>0</v>
      </c>
      <c r="J55" s="19"/>
      <c r="K55" s="19" t="s">
        <v>24</v>
      </c>
      <c r="L55" s="19"/>
      <c r="M55" s="18">
        <v>1100000</v>
      </c>
      <c r="N55" s="19"/>
      <c r="O55" s="20">
        <v>0</v>
      </c>
      <c r="P55" s="20"/>
      <c r="Q55" s="20">
        <v>-1042613</v>
      </c>
      <c r="R55" s="19"/>
      <c r="S55" s="20">
        <f t="shared" si="0"/>
        <v>-1042613</v>
      </c>
      <c r="T55" s="19"/>
      <c r="U55" s="19" t="s">
        <v>24</v>
      </c>
    </row>
    <row r="56" spans="1:21" ht="21" x14ac:dyDescent="0.55000000000000004">
      <c r="A56" s="5" t="s">
        <v>214</v>
      </c>
      <c r="C56" s="18">
        <v>0</v>
      </c>
      <c r="D56" s="19"/>
      <c r="E56" s="20">
        <v>0</v>
      </c>
      <c r="F56" s="20"/>
      <c r="G56" s="20">
        <v>0</v>
      </c>
      <c r="H56" s="20"/>
      <c r="I56" s="20">
        <v>0</v>
      </c>
      <c r="J56" s="19"/>
      <c r="K56" s="19" t="s">
        <v>24</v>
      </c>
      <c r="L56" s="19"/>
      <c r="M56" s="18">
        <v>0</v>
      </c>
      <c r="N56" s="19"/>
      <c r="O56" s="20">
        <v>0</v>
      </c>
      <c r="P56" s="20"/>
      <c r="Q56" s="20">
        <v>53711025685</v>
      </c>
      <c r="R56" s="19"/>
      <c r="S56" s="20">
        <f t="shared" si="0"/>
        <v>53711025685</v>
      </c>
      <c r="T56" s="19"/>
      <c r="U56" s="19" t="s">
        <v>276</v>
      </c>
    </row>
    <row r="57" spans="1:21" ht="21" x14ac:dyDescent="0.55000000000000004">
      <c r="A57" s="5" t="s">
        <v>65</v>
      </c>
      <c r="C57" s="18">
        <v>0</v>
      </c>
      <c r="D57" s="19"/>
      <c r="E57" s="20">
        <v>8353765820</v>
      </c>
      <c r="F57" s="20"/>
      <c r="G57" s="20">
        <v>0</v>
      </c>
      <c r="H57" s="20"/>
      <c r="I57" s="20">
        <v>8353765820</v>
      </c>
      <c r="J57" s="19"/>
      <c r="K57" s="19" t="s">
        <v>277</v>
      </c>
      <c r="L57" s="19"/>
      <c r="M57" s="18">
        <v>0</v>
      </c>
      <c r="N57" s="19"/>
      <c r="O57" s="20">
        <v>35052203684</v>
      </c>
      <c r="P57" s="20"/>
      <c r="Q57" s="20">
        <v>33431825052</v>
      </c>
      <c r="R57" s="19"/>
      <c r="S57" s="20">
        <f>Q57+O57</f>
        <v>68484028736</v>
      </c>
      <c r="T57" s="19"/>
      <c r="U57" s="19" t="s">
        <v>278</v>
      </c>
    </row>
    <row r="58" spans="1:21" ht="21" x14ac:dyDescent="0.55000000000000004">
      <c r="A58" s="5" t="s">
        <v>64</v>
      </c>
      <c r="C58" s="18">
        <v>0</v>
      </c>
      <c r="D58" s="19"/>
      <c r="E58" s="20">
        <v>110510171511</v>
      </c>
      <c r="F58" s="20"/>
      <c r="G58" s="20">
        <v>0</v>
      </c>
      <c r="H58" s="20"/>
      <c r="I58" s="20">
        <v>110510171511</v>
      </c>
      <c r="J58" s="19"/>
      <c r="K58" s="19" t="s">
        <v>279</v>
      </c>
      <c r="L58" s="19"/>
      <c r="M58" s="18">
        <v>0</v>
      </c>
      <c r="N58" s="19"/>
      <c r="O58" s="20">
        <v>206802186365</v>
      </c>
      <c r="P58" s="20"/>
      <c r="Q58" s="20">
        <v>154554277446</v>
      </c>
      <c r="R58" s="19"/>
      <c r="S58" s="20">
        <f t="shared" si="0"/>
        <v>361356463811</v>
      </c>
      <c r="T58" s="19"/>
      <c r="U58" s="19" t="s">
        <v>280</v>
      </c>
    </row>
    <row r="59" spans="1:21" ht="21" x14ac:dyDescent="0.55000000000000004">
      <c r="A59" s="5" t="s">
        <v>175</v>
      </c>
      <c r="C59" s="18">
        <v>0</v>
      </c>
      <c r="D59" s="19"/>
      <c r="E59" s="20">
        <v>0</v>
      </c>
      <c r="F59" s="20"/>
      <c r="G59" s="20">
        <v>0</v>
      </c>
      <c r="H59" s="20"/>
      <c r="I59" s="20">
        <v>0</v>
      </c>
      <c r="J59" s="19"/>
      <c r="K59" s="19" t="s">
        <v>24</v>
      </c>
      <c r="L59" s="19"/>
      <c r="M59" s="18">
        <v>2398160315</v>
      </c>
      <c r="N59" s="19"/>
      <c r="O59" s="20">
        <v>0</v>
      </c>
      <c r="P59" s="20"/>
      <c r="Q59" s="20">
        <v>8319652488</v>
      </c>
      <c r="R59" s="19"/>
      <c r="S59" s="20">
        <f t="shared" si="0"/>
        <v>8319652488</v>
      </c>
      <c r="T59" s="19"/>
      <c r="U59" s="19" t="s">
        <v>247</v>
      </c>
    </row>
    <row r="60" spans="1:21" ht="21" x14ac:dyDescent="0.55000000000000004">
      <c r="A60" s="5" t="s">
        <v>215</v>
      </c>
      <c r="C60" s="18">
        <v>0</v>
      </c>
      <c r="D60" s="19"/>
      <c r="E60" s="20">
        <v>0</v>
      </c>
      <c r="F60" s="20"/>
      <c r="G60" s="20">
        <v>0</v>
      </c>
      <c r="H60" s="20"/>
      <c r="I60" s="20">
        <v>0</v>
      </c>
      <c r="J60" s="19"/>
      <c r="K60" s="19" t="s">
        <v>24</v>
      </c>
      <c r="L60" s="19"/>
      <c r="M60" s="18">
        <v>0</v>
      </c>
      <c r="N60" s="19"/>
      <c r="O60" s="20">
        <v>0</v>
      </c>
      <c r="P60" s="20"/>
      <c r="Q60" s="20">
        <v>65960333735</v>
      </c>
      <c r="R60" s="19"/>
      <c r="S60" s="20">
        <f t="shared" si="0"/>
        <v>65960333735</v>
      </c>
      <c r="T60" s="19"/>
      <c r="U60" s="19" t="s">
        <v>281</v>
      </c>
    </row>
    <row r="61" spans="1:21" ht="21" x14ac:dyDescent="0.55000000000000004">
      <c r="A61" s="5" t="s">
        <v>192</v>
      </c>
      <c r="C61" s="18">
        <v>0</v>
      </c>
      <c r="D61" s="19"/>
      <c r="E61" s="20">
        <v>0</v>
      </c>
      <c r="F61" s="20"/>
      <c r="G61" s="20">
        <v>0</v>
      </c>
      <c r="H61" s="20"/>
      <c r="I61" s="20">
        <v>0</v>
      </c>
      <c r="J61" s="19"/>
      <c r="K61" s="19" t="s">
        <v>24</v>
      </c>
      <c r="L61" s="19"/>
      <c r="M61" s="18">
        <v>0</v>
      </c>
      <c r="N61" s="19"/>
      <c r="O61" s="20">
        <v>-24</v>
      </c>
      <c r="P61" s="20"/>
      <c r="Q61" s="20">
        <v>2456671210</v>
      </c>
      <c r="R61" s="19"/>
      <c r="S61" s="20">
        <f t="shared" si="0"/>
        <v>2456671186</v>
      </c>
      <c r="T61" s="19"/>
      <c r="U61" s="19" t="s">
        <v>26</v>
      </c>
    </row>
    <row r="62" spans="1:21" ht="21" x14ac:dyDescent="0.55000000000000004">
      <c r="A62" s="5" t="s">
        <v>216</v>
      </c>
      <c r="C62" s="18">
        <v>0</v>
      </c>
      <c r="D62" s="19"/>
      <c r="E62" s="20">
        <v>0</v>
      </c>
      <c r="F62" s="20"/>
      <c r="G62" s="20">
        <v>0</v>
      </c>
      <c r="H62" s="20"/>
      <c r="I62" s="20">
        <v>0</v>
      </c>
      <c r="J62" s="19"/>
      <c r="K62" s="19" t="s">
        <v>24</v>
      </c>
      <c r="L62" s="19"/>
      <c r="M62" s="18">
        <v>0</v>
      </c>
      <c r="N62" s="19"/>
      <c r="O62" s="20">
        <v>0</v>
      </c>
      <c r="P62" s="20"/>
      <c r="Q62" s="20">
        <v>-6317045130</v>
      </c>
      <c r="R62" s="19"/>
      <c r="S62" s="20">
        <f t="shared" si="0"/>
        <v>-6317045130</v>
      </c>
      <c r="T62" s="19"/>
      <c r="U62" s="19" t="s">
        <v>282</v>
      </c>
    </row>
    <row r="63" spans="1:21" ht="21" x14ac:dyDescent="0.55000000000000004">
      <c r="A63" s="5" t="s">
        <v>217</v>
      </c>
      <c r="C63" s="18">
        <v>0</v>
      </c>
      <c r="D63" s="19"/>
      <c r="E63" s="20">
        <v>0</v>
      </c>
      <c r="F63" s="20"/>
      <c r="G63" s="20">
        <v>0</v>
      </c>
      <c r="H63" s="20"/>
      <c r="I63" s="20">
        <v>0</v>
      </c>
      <c r="J63" s="19"/>
      <c r="K63" s="19" t="s">
        <v>24</v>
      </c>
      <c r="L63" s="19"/>
      <c r="M63" s="18">
        <v>0</v>
      </c>
      <c r="N63" s="19"/>
      <c r="O63" s="20">
        <v>0</v>
      </c>
      <c r="P63" s="20"/>
      <c r="Q63" s="20">
        <v>617829599</v>
      </c>
      <c r="R63" s="19"/>
      <c r="S63" s="20">
        <f t="shared" si="0"/>
        <v>617829599</v>
      </c>
      <c r="T63" s="19"/>
      <c r="U63" s="19" t="s">
        <v>248</v>
      </c>
    </row>
    <row r="64" spans="1:21" ht="21" x14ac:dyDescent="0.55000000000000004">
      <c r="A64" s="5" t="s">
        <v>89</v>
      </c>
      <c r="C64" s="18">
        <v>8219839</v>
      </c>
      <c r="D64" s="19"/>
      <c r="E64" s="20">
        <v>-340709522</v>
      </c>
      <c r="F64" s="20"/>
      <c r="G64" s="20">
        <v>0</v>
      </c>
      <c r="H64" s="20"/>
      <c r="I64" s="20">
        <v>-332489683</v>
      </c>
      <c r="J64" s="19"/>
      <c r="K64" s="19" t="s">
        <v>37</v>
      </c>
      <c r="L64" s="19"/>
      <c r="M64" s="18">
        <v>8219839</v>
      </c>
      <c r="N64" s="19"/>
      <c r="O64" s="20">
        <v>-340709522</v>
      </c>
      <c r="P64" s="20"/>
      <c r="Q64" s="20">
        <v>0</v>
      </c>
      <c r="R64" s="19"/>
      <c r="S64" s="20">
        <f t="shared" si="0"/>
        <v>-340709522</v>
      </c>
      <c r="T64" s="19"/>
      <c r="U64" s="19" t="s">
        <v>253</v>
      </c>
    </row>
    <row r="65" spans="1:21" ht="21" x14ac:dyDescent="0.55000000000000004">
      <c r="A65" s="5" t="s">
        <v>48</v>
      </c>
      <c r="C65" s="18">
        <v>13632253153</v>
      </c>
      <c r="D65" s="19"/>
      <c r="E65" s="20">
        <v>-60582527278</v>
      </c>
      <c r="F65" s="20"/>
      <c r="G65" s="20">
        <v>0</v>
      </c>
      <c r="H65" s="20"/>
      <c r="I65" s="20">
        <v>-46950274125</v>
      </c>
      <c r="J65" s="19"/>
      <c r="K65" s="19" t="s">
        <v>283</v>
      </c>
      <c r="L65" s="19"/>
      <c r="M65" s="18">
        <v>13632253153</v>
      </c>
      <c r="N65" s="19"/>
      <c r="O65" s="20">
        <v>4125639057</v>
      </c>
      <c r="P65" s="20"/>
      <c r="Q65" s="20">
        <v>0</v>
      </c>
      <c r="R65" s="19"/>
      <c r="S65" s="20">
        <f t="shared" si="0"/>
        <v>4125639057</v>
      </c>
      <c r="T65" s="19"/>
      <c r="U65" s="19" t="s">
        <v>284</v>
      </c>
    </row>
    <row r="66" spans="1:21" ht="21" x14ac:dyDescent="0.55000000000000004">
      <c r="A66" s="5" t="s">
        <v>29</v>
      </c>
      <c r="C66" s="18">
        <v>0</v>
      </c>
      <c r="D66" s="19"/>
      <c r="E66" s="20">
        <v>20079815040</v>
      </c>
      <c r="F66" s="20"/>
      <c r="G66" s="20">
        <v>0</v>
      </c>
      <c r="H66" s="20"/>
      <c r="I66" s="20">
        <v>20079815040</v>
      </c>
      <c r="J66" s="19"/>
      <c r="K66" s="19" t="s">
        <v>285</v>
      </c>
      <c r="L66" s="19"/>
      <c r="M66" s="18">
        <v>3106982600</v>
      </c>
      <c r="N66" s="19"/>
      <c r="O66" s="20">
        <v>38647561075</v>
      </c>
      <c r="P66" s="20"/>
      <c r="Q66" s="20">
        <v>0</v>
      </c>
      <c r="R66" s="19"/>
      <c r="S66" s="20">
        <f t="shared" si="0"/>
        <v>38647561075</v>
      </c>
      <c r="T66" s="19"/>
      <c r="U66" s="19" t="s">
        <v>286</v>
      </c>
    </row>
    <row r="67" spans="1:21" ht="21" x14ac:dyDescent="0.55000000000000004">
      <c r="A67" s="5" t="s">
        <v>44</v>
      </c>
      <c r="C67" s="18">
        <v>1592990661</v>
      </c>
      <c r="D67" s="19"/>
      <c r="E67" s="20">
        <v>27932287578</v>
      </c>
      <c r="F67" s="20"/>
      <c r="G67" s="20">
        <v>0</v>
      </c>
      <c r="H67" s="20"/>
      <c r="I67" s="20">
        <v>29525278239</v>
      </c>
      <c r="J67" s="19"/>
      <c r="K67" s="19" t="s">
        <v>287</v>
      </c>
      <c r="L67" s="19"/>
      <c r="M67" s="18">
        <v>1592990661</v>
      </c>
      <c r="N67" s="19"/>
      <c r="O67" s="20">
        <v>35767373027</v>
      </c>
      <c r="P67" s="20"/>
      <c r="Q67" s="20">
        <v>0</v>
      </c>
      <c r="R67" s="19"/>
      <c r="S67" s="20">
        <f t="shared" si="0"/>
        <v>35767373027</v>
      </c>
      <c r="T67" s="19"/>
      <c r="U67" s="19" t="s">
        <v>288</v>
      </c>
    </row>
    <row r="68" spans="1:21" ht="21" x14ac:dyDescent="0.55000000000000004">
      <c r="A68" s="5" t="s">
        <v>54</v>
      </c>
      <c r="C68" s="18">
        <v>0</v>
      </c>
      <c r="D68" s="19"/>
      <c r="E68" s="20">
        <v>-64134391060</v>
      </c>
      <c r="F68" s="20"/>
      <c r="G68" s="20">
        <v>0</v>
      </c>
      <c r="H68" s="20"/>
      <c r="I68" s="20">
        <v>-64134391060</v>
      </c>
      <c r="J68" s="19"/>
      <c r="K68" s="19" t="s">
        <v>289</v>
      </c>
      <c r="L68" s="19"/>
      <c r="M68" s="18">
        <v>0</v>
      </c>
      <c r="N68" s="19"/>
      <c r="O68" s="20">
        <v>-59990804377</v>
      </c>
      <c r="P68" s="20"/>
      <c r="Q68" s="20">
        <v>0</v>
      </c>
      <c r="R68" s="19"/>
      <c r="S68" s="20">
        <f t="shared" si="0"/>
        <v>-59990804377</v>
      </c>
      <c r="T68" s="19"/>
      <c r="U68" s="19" t="s">
        <v>290</v>
      </c>
    </row>
    <row r="69" spans="1:21" ht="21" x14ac:dyDescent="0.55000000000000004">
      <c r="A69" s="5" t="s">
        <v>80</v>
      </c>
      <c r="C69" s="18">
        <v>0</v>
      </c>
      <c r="D69" s="19"/>
      <c r="E69" s="20">
        <v>7616208</v>
      </c>
      <c r="F69" s="20"/>
      <c r="G69" s="20">
        <v>0</v>
      </c>
      <c r="H69" s="20"/>
      <c r="I69" s="20">
        <v>7616208</v>
      </c>
      <c r="J69" s="19"/>
      <c r="K69" s="19" t="s">
        <v>24</v>
      </c>
      <c r="L69" s="19"/>
      <c r="M69" s="18">
        <v>0</v>
      </c>
      <c r="N69" s="19"/>
      <c r="O69" s="20">
        <v>7616208</v>
      </c>
      <c r="P69" s="20"/>
      <c r="Q69" s="20">
        <v>0</v>
      </c>
      <c r="R69" s="19"/>
      <c r="S69" s="20">
        <f t="shared" si="0"/>
        <v>7616208</v>
      </c>
      <c r="T69" s="19"/>
      <c r="U69" s="19" t="s">
        <v>24</v>
      </c>
    </row>
    <row r="70" spans="1:21" ht="21" x14ac:dyDescent="0.55000000000000004">
      <c r="A70" s="5" t="s">
        <v>25</v>
      </c>
      <c r="C70" s="18">
        <v>0</v>
      </c>
      <c r="D70" s="19"/>
      <c r="E70" s="20">
        <v>1398649988</v>
      </c>
      <c r="F70" s="20"/>
      <c r="G70" s="20">
        <v>0</v>
      </c>
      <c r="H70" s="20"/>
      <c r="I70" s="20">
        <v>1398649988</v>
      </c>
      <c r="J70" s="19"/>
      <c r="K70" s="19" t="s">
        <v>291</v>
      </c>
      <c r="L70" s="19"/>
      <c r="M70" s="18">
        <v>0</v>
      </c>
      <c r="N70" s="19"/>
      <c r="O70" s="20">
        <v>1338881474</v>
      </c>
      <c r="P70" s="20"/>
      <c r="Q70" s="20">
        <v>0</v>
      </c>
      <c r="R70" s="19"/>
      <c r="S70" s="20">
        <f t="shared" si="0"/>
        <v>1338881474</v>
      </c>
      <c r="T70" s="19"/>
      <c r="U70" s="19" t="s">
        <v>254</v>
      </c>
    </row>
    <row r="71" spans="1:21" ht="21" x14ac:dyDescent="0.55000000000000004">
      <c r="A71" s="5" t="s">
        <v>41</v>
      </c>
      <c r="C71" s="18">
        <v>0</v>
      </c>
      <c r="D71" s="19"/>
      <c r="E71" s="20">
        <v>11134262</v>
      </c>
      <c r="F71" s="20"/>
      <c r="G71" s="20">
        <v>0</v>
      </c>
      <c r="H71" s="20"/>
      <c r="I71" s="20">
        <v>11134262</v>
      </c>
      <c r="J71" s="19"/>
      <c r="K71" s="19" t="s">
        <v>24</v>
      </c>
      <c r="L71" s="19"/>
      <c r="M71" s="18">
        <v>0</v>
      </c>
      <c r="N71" s="19"/>
      <c r="O71" s="20">
        <v>18285598</v>
      </c>
      <c r="P71" s="20"/>
      <c r="Q71" s="20">
        <v>0</v>
      </c>
      <c r="R71" s="19"/>
      <c r="S71" s="20">
        <f>Q71+O71</f>
        <v>18285598</v>
      </c>
      <c r="T71" s="19"/>
      <c r="U71" s="19" t="s">
        <v>24</v>
      </c>
    </row>
    <row r="72" spans="1:21" ht="21" x14ac:dyDescent="0.55000000000000004">
      <c r="A72" s="5" t="s">
        <v>84</v>
      </c>
      <c r="C72" s="18">
        <v>0</v>
      </c>
      <c r="D72" s="19"/>
      <c r="E72" s="20">
        <v>1037015072</v>
      </c>
      <c r="F72" s="20"/>
      <c r="G72" s="20">
        <v>0</v>
      </c>
      <c r="H72" s="20"/>
      <c r="I72" s="20">
        <v>1037015072</v>
      </c>
      <c r="J72" s="19"/>
      <c r="K72" s="19" t="s">
        <v>292</v>
      </c>
      <c r="L72" s="19"/>
      <c r="M72" s="18">
        <v>0</v>
      </c>
      <c r="N72" s="19"/>
      <c r="O72" s="20">
        <v>1037015072</v>
      </c>
      <c r="P72" s="20"/>
      <c r="Q72" s="20">
        <v>0</v>
      </c>
      <c r="R72" s="19"/>
      <c r="S72" s="20">
        <f t="shared" si="0"/>
        <v>1037015072</v>
      </c>
      <c r="T72" s="19"/>
      <c r="U72" s="19" t="s">
        <v>254</v>
      </c>
    </row>
    <row r="73" spans="1:21" ht="21" x14ac:dyDescent="0.55000000000000004">
      <c r="A73" s="5" t="s">
        <v>76</v>
      </c>
      <c r="C73" s="18">
        <v>0</v>
      </c>
      <c r="D73" s="19"/>
      <c r="E73" s="20">
        <v>-6187538867</v>
      </c>
      <c r="F73" s="20"/>
      <c r="G73" s="20">
        <v>0</v>
      </c>
      <c r="H73" s="20"/>
      <c r="I73" s="20">
        <v>-6187538867</v>
      </c>
      <c r="J73" s="19"/>
      <c r="K73" s="19" t="s">
        <v>293</v>
      </c>
      <c r="L73" s="19"/>
      <c r="M73" s="18">
        <v>0</v>
      </c>
      <c r="N73" s="19"/>
      <c r="O73" s="20">
        <v>-6187538867</v>
      </c>
      <c r="P73" s="20"/>
      <c r="Q73" s="20">
        <v>0</v>
      </c>
      <c r="R73" s="19"/>
      <c r="S73" s="20">
        <f t="shared" ref="S73:S80" si="1">Q73+O73</f>
        <v>-6187538867</v>
      </c>
      <c r="T73" s="19"/>
      <c r="U73" s="19" t="s">
        <v>282</v>
      </c>
    </row>
    <row r="74" spans="1:21" ht="21" x14ac:dyDescent="0.55000000000000004">
      <c r="A74" s="5" t="s">
        <v>99</v>
      </c>
      <c r="C74" s="18">
        <v>0</v>
      </c>
      <c r="D74" s="19"/>
      <c r="E74" s="20">
        <v>4791041007</v>
      </c>
      <c r="F74" s="20"/>
      <c r="G74" s="20">
        <v>0</v>
      </c>
      <c r="H74" s="20"/>
      <c r="I74" s="20">
        <v>4791041007</v>
      </c>
      <c r="J74" s="19"/>
      <c r="K74" s="19" t="s">
        <v>294</v>
      </c>
      <c r="L74" s="19"/>
      <c r="M74" s="18">
        <v>0</v>
      </c>
      <c r="N74" s="19"/>
      <c r="O74" s="20">
        <v>4791041007</v>
      </c>
      <c r="P74" s="20"/>
      <c r="Q74" s="20">
        <v>0</v>
      </c>
      <c r="R74" s="19"/>
      <c r="S74" s="20">
        <f t="shared" si="1"/>
        <v>4791041007</v>
      </c>
      <c r="T74" s="19"/>
      <c r="U74" s="19" t="s">
        <v>90</v>
      </c>
    </row>
    <row r="75" spans="1:21" ht="21" x14ac:dyDescent="0.55000000000000004">
      <c r="A75" s="5" t="s">
        <v>74</v>
      </c>
      <c r="C75" s="18">
        <v>0</v>
      </c>
      <c r="D75" s="19"/>
      <c r="E75" s="20">
        <v>-1264183145</v>
      </c>
      <c r="F75" s="20"/>
      <c r="G75" s="20">
        <v>0</v>
      </c>
      <c r="H75" s="20"/>
      <c r="I75" s="20">
        <v>-1264183145</v>
      </c>
      <c r="J75" s="19"/>
      <c r="K75" s="19" t="s">
        <v>295</v>
      </c>
      <c r="L75" s="19"/>
      <c r="M75" s="18">
        <v>0</v>
      </c>
      <c r="N75" s="19"/>
      <c r="O75" s="20">
        <v>-1264183145</v>
      </c>
      <c r="P75" s="20"/>
      <c r="Q75" s="20">
        <v>0</v>
      </c>
      <c r="R75" s="19"/>
      <c r="S75" s="20">
        <f t="shared" si="1"/>
        <v>-1264183145</v>
      </c>
      <c r="T75" s="19"/>
      <c r="U75" s="19" t="s">
        <v>296</v>
      </c>
    </row>
    <row r="76" spans="1:21" ht="21" x14ac:dyDescent="0.55000000000000004">
      <c r="A76" s="5" t="s">
        <v>95</v>
      </c>
      <c r="C76" s="18">
        <v>0</v>
      </c>
      <c r="D76" s="19"/>
      <c r="E76" s="20">
        <v>22070119303</v>
      </c>
      <c r="F76" s="20"/>
      <c r="G76" s="20">
        <v>0</v>
      </c>
      <c r="H76" s="20"/>
      <c r="I76" s="20">
        <v>22070119303</v>
      </c>
      <c r="J76" s="19"/>
      <c r="K76" s="19" t="s">
        <v>297</v>
      </c>
      <c r="L76" s="19"/>
      <c r="M76" s="18">
        <v>0</v>
      </c>
      <c r="N76" s="19"/>
      <c r="O76" s="20">
        <v>22070119303</v>
      </c>
      <c r="P76" s="20"/>
      <c r="Q76" s="20">
        <v>0</v>
      </c>
      <c r="R76" s="19"/>
      <c r="S76" s="20">
        <f t="shared" si="1"/>
        <v>22070119303</v>
      </c>
      <c r="T76" s="19"/>
      <c r="U76" s="19" t="s">
        <v>298</v>
      </c>
    </row>
    <row r="77" spans="1:21" ht="21" x14ac:dyDescent="0.55000000000000004">
      <c r="A77" s="5" t="s">
        <v>17</v>
      </c>
      <c r="C77" s="18">
        <v>0</v>
      </c>
      <c r="D77" s="19"/>
      <c r="E77" s="20">
        <v>-56358516005</v>
      </c>
      <c r="F77" s="20"/>
      <c r="G77" s="20">
        <v>0</v>
      </c>
      <c r="H77" s="20"/>
      <c r="I77" s="20">
        <v>-56358516005</v>
      </c>
      <c r="J77" s="19"/>
      <c r="K77" s="19" t="s">
        <v>299</v>
      </c>
      <c r="L77" s="19"/>
      <c r="M77" s="18">
        <v>0</v>
      </c>
      <c r="N77" s="19"/>
      <c r="O77" s="20">
        <v>-16947003499</v>
      </c>
      <c r="P77" s="20"/>
      <c r="Q77" s="20">
        <v>0</v>
      </c>
      <c r="R77" s="19"/>
      <c r="S77" s="20">
        <f t="shared" si="1"/>
        <v>-16947003499</v>
      </c>
      <c r="T77" s="19"/>
      <c r="U77" s="19" t="s">
        <v>300</v>
      </c>
    </row>
    <row r="78" spans="1:21" ht="21" x14ac:dyDescent="0.55000000000000004">
      <c r="A78" s="5" t="s">
        <v>87</v>
      </c>
      <c r="C78" s="18">
        <v>0</v>
      </c>
      <c r="D78" s="19"/>
      <c r="E78" s="20">
        <v>-13532379980</v>
      </c>
      <c r="F78" s="20"/>
      <c r="G78" s="20">
        <v>0</v>
      </c>
      <c r="H78" s="20"/>
      <c r="I78" s="20">
        <v>-13532379980</v>
      </c>
      <c r="J78" s="19"/>
      <c r="K78" s="19" t="s">
        <v>301</v>
      </c>
      <c r="L78" s="19"/>
      <c r="M78" s="18">
        <v>0</v>
      </c>
      <c r="N78" s="19"/>
      <c r="O78" s="20">
        <v>-13532379980</v>
      </c>
      <c r="P78" s="20"/>
      <c r="Q78" s="20">
        <v>0</v>
      </c>
      <c r="R78" s="19"/>
      <c r="S78" s="20">
        <f t="shared" si="1"/>
        <v>-13532379980</v>
      </c>
      <c r="T78" s="19"/>
      <c r="U78" s="19" t="s">
        <v>302</v>
      </c>
    </row>
    <row r="79" spans="1:21" ht="21" x14ac:dyDescent="0.55000000000000004">
      <c r="A79" s="5" t="s">
        <v>31</v>
      </c>
      <c r="C79" s="18">
        <v>0</v>
      </c>
      <c r="D79" s="19"/>
      <c r="E79" s="20">
        <v>23962553415</v>
      </c>
      <c r="F79" s="20"/>
      <c r="G79" s="20">
        <v>0</v>
      </c>
      <c r="H79" s="20"/>
      <c r="I79" s="20">
        <v>23962553415</v>
      </c>
      <c r="J79" s="19"/>
      <c r="K79" s="19" t="s">
        <v>303</v>
      </c>
      <c r="L79" s="19"/>
      <c r="M79" s="18">
        <v>0</v>
      </c>
      <c r="N79" s="19"/>
      <c r="O79" s="20">
        <v>19443356548</v>
      </c>
      <c r="P79" s="20"/>
      <c r="Q79" s="20">
        <v>0</v>
      </c>
      <c r="R79" s="19"/>
      <c r="S79" s="20">
        <f t="shared" si="1"/>
        <v>19443356548</v>
      </c>
      <c r="T79" s="19"/>
      <c r="U79" s="19" t="s">
        <v>304</v>
      </c>
    </row>
    <row r="80" spans="1:21" ht="21" x14ac:dyDescent="0.55000000000000004">
      <c r="A80" s="5" t="s">
        <v>78</v>
      </c>
      <c r="C80" s="18">
        <v>0</v>
      </c>
      <c r="D80" s="19"/>
      <c r="E80" s="20">
        <v>1037675452</v>
      </c>
      <c r="F80" s="20"/>
      <c r="G80" s="20">
        <v>0</v>
      </c>
      <c r="H80" s="20"/>
      <c r="I80" s="20">
        <v>1037675452</v>
      </c>
      <c r="J80" s="19"/>
      <c r="K80" s="19" t="s">
        <v>292</v>
      </c>
      <c r="L80" s="19"/>
      <c r="M80" s="18">
        <v>0</v>
      </c>
      <c r="N80" s="19"/>
      <c r="O80" s="20">
        <v>1037675452</v>
      </c>
      <c r="P80" s="20"/>
      <c r="Q80" s="20">
        <v>0</v>
      </c>
      <c r="R80" s="19"/>
      <c r="S80" s="20">
        <f t="shared" si="1"/>
        <v>1037675452</v>
      </c>
      <c r="T80" s="19"/>
      <c r="U80" s="19" t="s">
        <v>254</v>
      </c>
    </row>
    <row r="81" spans="1:21" ht="21" x14ac:dyDescent="0.55000000000000004">
      <c r="A81" s="5" t="s">
        <v>67</v>
      </c>
      <c r="C81" s="18">
        <v>0</v>
      </c>
      <c r="D81" s="19"/>
      <c r="E81" s="20">
        <v>-17876100382</v>
      </c>
      <c r="F81" s="20"/>
      <c r="G81" s="20">
        <v>0</v>
      </c>
      <c r="H81" s="20"/>
      <c r="I81" s="20">
        <v>-17876100382</v>
      </c>
      <c r="J81" s="19"/>
      <c r="K81" s="19" t="s">
        <v>305</v>
      </c>
      <c r="L81" s="19"/>
      <c r="M81" s="18">
        <v>0</v>
      </c>
      <c r="N81" s="19"/>
      <c r="O81" s="20">
        <v>-6197380650</v>
      </c>
      <c r="P81" s="20"/>
      <c r="Q81" s="20">
        <v>0</v>
      </c>
      <c r="R81" s="19"/>
      <c r="S81" s="20">
        <f>Q81+O81</f>
        <v>-6197380650</v>
      </c>
      <c r="T81" s="19"/>
      <c r="U81" s="19" t="s">
        <v>282</v>
      </c>
    </row>
    <row r="82" spans="1:21" ht="21" x14ac:dyDescent="0.55000000000000004">
      <c r="A82" s="5" t="s">
        <v>86</v>
      </c>
      <c r="C82" s="18">
        <v>0</v>
      </c>
      <c r="D82" s="19"/>
      <c r="E82" s="20">
        <v>13836819</v>
      </c>
      <c r="F82" s="20"/>
      <c r="G82" s="20">
        <v>0</v>
      </c>
      <c r="H82" s="20"/>
      <c r="I82" s="20">
        <v>13836819</v>
      </c>
      <c r="J82" s="19"/>
      <c r="K82" s="19" t="s">
        <v>253</v>
      </c>
      <c r="L82" s="19"/>
      <c r="M82" s="18">
        <v>0</v>
      </c>
      <c r="N82" s="19"/>
      <c r="O82" s="20">
        <v>13836819</v>
      </c>
      <c r="P82" s="20"/>
      <c r="Q82" s="20">
        <v>0</v>
      </c>
      <c r="R82" s="19"/>
      <c r="S82" s="20">
        <f t="shared" ref="S82:S86" si="2">Q82+O82</f>
        <v>13836819</v>
      </c>
      <c r="T82" s="19"/>
      <c r="U82" s="19" t="s">
        <v>24</v>
      </c>
    </row>
    <row r="83" spans="1:21" ht="21" x14ac:dyDescent="0.55000000000000004">
      <c r="A83" s="5" t="s">
        <v>97</v>
      </c>
      <c r="C83" s="18">
        <v>0</v>
      </c>
      <c r="D83" s="19"/>
      <c r="E83" s="20">
        <v>-20510358126</v>
      </c>
      <c r="F83" s="20"/>
      <c r="G83" s="20">
        <v>0</v>
      </c>
      <c r="H83" s="20"/>
      <c r="I83" s="20">
        <v>-20510358126</v>
      </c>
      <c r="J83" s="19"/>
      <c r="K83" s="19" t="s">
        <v>306</v>
      </c>
      <c r="L83" s="19"/>
      <c r="M83" s="18">
        <v>0</v>
      </c>
      <c r="N83" s="19"/>
      <c r="O83" s="20">
        <v>-20510358126</v>
      </c>
      <c r="P83" s="20"/>
      <c r="Q83" s="20">
        <v>0</v>
      </c>
      <c r="R83" s="19"/>
      <c r="S83" s="20">
        <f t="shared" si="2"/>
        <v>-20510358126</v>
      </c>
      <c r="T83" s="19"/>
      <c r="U83" s="19" t="s">
        <v>307</v>
      </c>
    </row>
    <row r="84" spans="1:21" ht="21" x14ac:dyDescent="0.55000000000000004">
      <c r="A84" s="5" t="s">
        <v>72</v>
      </c>
      <c r="C84" s="18">
        <v>0</v>
      </c>
      <c r="D84" s="19"/>
      <c r="E84" s="20">
        <v>-10361411609</v>
      </c>
      <c r="F84" s="20"/>
      <c r="G84" s="20">
        <v>0</v>
      </c>
      <c r="H84" s="20"/>
      <c r="I84" s="20">
        <v>-10361411609</v>
      </c>
      <c r="J84" s="19"/>
      <c r="K84" s="19" t="s">
        <v>308</v>
      </c>
      <c r="L84" s="19"/>
      <c r="M84" s="18">
        <v>0</v>
      </c>
      <c r="N84" s="19"/>
      <c r="O84" s="20">
        <v>-10361411609</v>
      </c>
      <c r="P84" s="20"/>
      <c r="Q84" s="20">
        <v>0</v>
      </c>
      <c r="R84" s="19"/>
      <c r="S84" s="20">
        <f t="shared" si="2"/>
        <v>-10361411609</v>
      </c>
      <c r="T84" s="19"/>
      <c r="U84" s="19" t="s">
        <v>309</v>
      </c>
    </row>
    <row r="85" spans="1:21" ht="21" x14ac:dyDescent="0.55000000000000004">
      <c r="A85" s="5" t="s">
        <v>38</v>
      </c>
      <c r="C85" s="18">
        <v>0</v>
      </c>
      <c r="D85" s="19"/>
      <c r="E85" s="20">
        <v>-24590400122</v>
      </c>
      <c r="F85" s="20"/>
      <c r="G85" s="20">
        <v>0</v>
      </c>
      <c r="H85" s="20"/>
      <c r="I85" s="20">
        <v>-24590400122</v>
      </c>
      <c r="J85" s="19"/>
      <c r="K85" s="19" t="s">
        <v>310</v>
      </c>
      <c r="L85" s="19"/>
      <c r="M85" s="18">
        <v>0</v>
      </c>
      <c r="N85" s="19"/>
      <c r="O85" s="20">
        <v>1936325764</v>
      </c>
      <c r="P85" s="20"/>
      <c r="Q85" s="20">
        <v>0</v>
      </c>
      <c r="R85" s="19"/>
      <c r="S85" s="20">
        <f t="shared" si="2"/>
        <v>1936325764</v>
      </c>
      <c r="T85" s="19"/>
      <c r="U85" s="19" t="s">
        <v>35</v>
      </c>
    </row>
    <row r="86" spans="1:21" ht="21" x14ac:dyDescent="0.55000000000000004">
      <c r="A86" s="5" t="s">
        <v>36</v>
      </c>
      <c r="C86" s="18">
        <v>0</v>
      </c>
      <c r="D86" s="19"/>
      <c r="E86" s="20">
        <v>-4785278828</v>
      </c>
      <c r="F86" s="20"/>
      <c r="G86" s="20">
        <v>0</v>
      </c>
      <c r="H86" s="20"/>
      <c r="I86" s="20">
        <v>-4785278828</v>
      </c>
      <c r="J86" s="19"/>
      <c r="K86" s="19" t="s">
        <v>311</v>
      </c>
      <c r="L86" s="19"/>
      <c r="M86" s="18">
        <v>0</v>
      </c>
      <c r="N86" s="19"/>
      <c r="O86" s="20">
        <v>2989765291</v>
      </c>
      <c r="P86" s="20"/>
      <c r="Q86" s="20">
        <v>0</v>
      </c>
      <c r="R86" s="19"/>
      <c r="S86" s="20">
        <f t="shared" si="2"/>
        <v>2989765291</v>
      </c>
      <c r="T86" s="19"/>
      <c r="U86" s="19" t="s">
        <v>261</v>
      </c>
    </row>
    <row r="87" spans="1:21" x14ac:dyDescent="0.45">
      <c r="C87" s="19"/>
      <c r="D87" s="19"/>
      <c r="E87" s="20"/>
      <c r="F87" s="20"/>
      <c r="G87" s="20"/>
      <c r="H87" s="20"/>
      <c r="I87" s="20">
        <f>SUM(I8:I86)</f>
        <v>-258066414971</v>
      </c>
      <c r="J87" s="19"/>
      <c r="K87" s="19"/>
      <c r="L87" s="19"/>
      <c r="M87" s="19"/>
      <c r="N87" s="19"/>
      <c r="O87" s="20"/>
      <c r="P87" s="20"/>
      <c r="Q87" s="21">
        <f>'درآمد ناشی از فروش'!Q64</f>
        <v>2547083336435</v>
      </c>
      <c r="R87" s="22"/>
      <c r="S87" s="20">
        <f>SUM(S8:S86)</f>
        <v>3723137230089</v>
      </c>
      <c r="T87" s="19"/>
      <c r="U87" s="19"/>
    </row>
  </sheetData>
  <mergeCells count="16">
    <mergeCell ref="A2:U2"/>
    <mergeCell ref="S7"/>
    <mergeCell ref="U7"/>
    <mergeCell ref="M6:U6"/>
    <mergeCell ref="K7"/>
    <mergeCell ref="C6:K6"/>
    <mergeCell ref="M7"/>
    <mergeCell ref="O7"/>
    <mergeCell ref="Q7"/>
    <mergeCell ref="A4:U4"/>
    <mergeCell ref="A3:U3"/>
    <mergeCell ref="A6:A7"/>
    <mergeCell ref="C7"/>
    <mergeCell ref="E7"/>
    <mergeCell ref="G7"/>
    <mergeCell ref="I7"/>
  </mergeCells>
  <pageMargins left="0.70866141732283472" right="0.70866141732283472" top="0.74803149606299213" bottom="0.74803149606299213" header="0.31496062992125984" footer="0.31496062992125984"/>
  <pageSetup scale="35" orientation="portrait" r:id="rId1"/>
  <colBreaks count="1" manualBreakCount="1">
    <brk id="21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7"/>
  <sheetViews>
    <sheetView rightToLeft="1" view="pageBreakPreview" zoomScale="60" zoomScaleNormal="100" workbookViewId="0">
      <selection activeCell="A4" sqref="A4:Q4"/>
    </sheetView>
  </sheetViews>
  <sheetFormatPr defaultRowHeight="18.75" x14ac:dyDescent="0.45"/>
  <cols>
    <col min="1" max="1" width="12.8554687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9.140625" style="1" customWidth="1"/>
    <col min="10" max="10" width="1" style="1" customWidth="1"/>
    <col min="11" max="11" width="21.28515625" style="1" bestFit="1" customWidth="1"/>
    <col min="12" max="12" width="1" style="1" customWidth="1"/>
    <col min="13" max="13" width="22.7109375" style="1" bestFit="1" customWidth="1"/>
    <col min="14" max="14" width="1" style="1" customWidth="1"/>
    <col min="15" max="15" width="16.28515625" style="1" bestFit="1" customWidth="1"/>
    <col min="16" max="16" width="1" style="1" customWidth="1"/>
    <col min="17" max="17" width="9.140625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30" x14ac:dyDescent="0.45">
      <c r="A3" s="23" t="s">
        <v>153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30" x14ac:dyDescent="0.45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6" spans="1:17" ht="30" x14ac:dyDescent="0.45">
      <c r="A6" s="23" t="s">
        <v>157</v>
      </c>
      <c r="C6" s="23" t="s">
        <v>155</v>
      </c>
      <c r="D6" s="23" t="s">
        <v>155</v>
      </c>
      <c r="E6" s="23" t="s">
        <v>155</v>
      </c>
      <c r="F6" s="23" t="s">
        <v>155</v>
      </c>
      <c r="G6" s="23" t="s">
        <v>155</v>
      </c>
      <c r="H6" s="23" t="s">
        <v>155</v>
      </c>
      <c r="I6" s="23" t="s">
        <v>155</v>
      </c>
      <c r="K6" s="23" t="s">
        <v>156</v>
      </c>
      <c r="L6" s="23" t="s">
        <v>156</v>
      </c>
      <c r="M6" s="23" t="s">
        <v>156</v>
      </c>
      <c r="N6" s="23" t="s">
        <v>156</v>
      </c>
      <c r="O6" s="23" t="s">
        <v>156</v>
      </c>
      <c r="P6" s="23" t="s">
        <v>156</v>
      </c>
      <c r="Q6" s="23" t="s">
        <v>156</v>
      </c>
    </row>
    <row r="7" spans="1:17" ht="30" x14ac:dyDescent="0.45">
      <c r="A7" s="23" t="s">
        <v>157</v>
      </c>
      <c r="C7" s="23" t="s">
        <v>312</v>
      </c>
      <c r="E7" s="23" t="s">
        <v>219</v>
      </c>
      <c r="G7" s="23" t="s">
        <v>220</v>
      </c>
      <c r="I7" s="23" t="s">
        <v>313</v>
      </c>
      <c r="K7" s="23" t="s">
        <v>312</v>
      </c>
      <c r="M7" s="23" t="s">
        <v>219</v>
      </c>
      <c r="O7" s="23" t="s">
        <v>220</v>
      </c>
      <c r="Q7" s="23" t="s">
        <v>313</v>
      </c>
    </row>
  </sheetData>
  <mergeCells count="14">
    <mergeCell ref="K7"/>
    <mergeCell ref="M7"/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5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2"/>
  <sheetViews>
    <sheetView rightToLeft="1" view="pageBreakPreview" zoomScale="60" zoomScaleNormal="100" workbookViewId="0">
      <selection activeCell="C8" sqref="C8:I12"/>
    </sheetView>
  </sheetViews>
  <sheetFormatPr defaultRowHeight="18.75" x14ac:dyDescent="0.45"/>
  <cols>
    <col min="1" max="1" width="18.5703125" style="1" bestFit="1" customWidth="1"/>
    <col min="2" max="2" width="1" style="1" customWidth="1"/>
    <col min="3" max="3" width="22.140625" style="1" bestFit="1" customWidth="1"/>
    <col min="4" max="4" width="1" style="1" customWidth="1"/>
    <col min="5" max="5" width="23" style="1" bestFit="1" customWidth="1"/>
    <col min="6" max="6" width="1" style="1" customWidth="1"/>
    <col min="7" max="7" width="18" style="1" bestFit="1" customWidth="1"/>
    <col min="8" max="8" width="1" style="1" customWidth="1"/>
    <col min="9" max="9" width="22.28515625" style="1" bestFit="1" customWidth="1"/>
    <col min="10" max="10" width="1" style="1" customWidth="1"/>
    <col min="11" max="11" width="17.1406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30" x14ac:dyDescent="0.4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ht="30" x14ac:dyDescent="0.45">
      <c r="A3" s="23" t="s">
        <v>153</v>
      </c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1" ht="30" x14ac:dyDescent="0.45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</row>
    <row r="6" spans="1:11" ht="30" x14ac:dyDescent="0.45">
      <c r="A6" s="23" t="s">
        <v>314</v>
      </c>
      <c r="B6" s="23" t="s">
        <v>314</v>
      </c>
      <c r="C6" s="23" t="s">
        <v>314</v>
      </c>
      <c r="E6" s="23" t="s">
        <v>155</v>
      </c>
      <c r="F6" s="23" t="s">
        <v>155</v>
      </c>
      <c r="G6" s="23" t="s">
        <v>155</v>
      </c>
      <c r="I6" s="23" t="s">
        <v>156</v>
      </c>
      <c r="J6" s="23" t="s">
        <v>156</v>
      </c>
      <c r="K6" s="23" t="s">
        <v>156</v>
      </c>
    </row>
    <row r="7" spans="1:11" ht="60" customHeight="1" x14ac:dyDescent="0.45">
      <c r="A7" s="23" t="s">
        <v>315</v>
      </c>
      <c r="C7" s="23" t="s">
        <v>124</v>
      </c>
      <c r="E7" s="24" t="s">
        <v>328</v>
      </c>
      <c r="G7" s="24" t="s">
        <v>329</v>
      </c>
      <c r="I7" s="24" t="s">
        <v>326</v>
      </c>
      <c r="K7" s="24" t="s">
        <v>327</v>
      </c>
    </row>
    <row r="8" spans="1:11" ht="21" x14ac:dyDescent="0.55000000000000004">
      <c r="A8" s="2" t="s">
        <v>130</v>
      </c>
      <c r="C8" s="13" t="s">
        <v>131</v>
      </c>
      <c r="D8" s="13"/>
      <c r="E8" s="14">
        <v>34129419</v>
      </c>
      <c r="F8" s="13"/>
      <c r="G8" s="13" t="s">
        <v>162</v>
      </c>
      <c r="H8" s="13"/>
      <c r="I8" s="14">
        <v>99741214</v>
      </c>
      <c r="K8" s="1" t="s">
        <v>162</v>
      </c>
    </row>
    <row r="9" spans="1:11" ht="21" x14ac:dyDescent="0.55000000000000004">
      <c r="A9" s="2" t="s">
        <v>135</v>
      </c>
      <c r="C9" s="13" t="s">
        <v>136</v>
      </c>
      <c r="D9" s="13"/>
      <c r="E9" s="14">
        <v>11250156</v>
      </c>
      <c r="F9" s="13"/>
      <c r="G9" s="13" t="s">
        <v>162</v>
      </c>
      <c r="H9" s="13"/>
      <c r="I9" s="14">
        <v>15077039</v>
      </c>
      <c r="K9" s="1" t="s">
        <v>162</v>
      </c>
    </row>
    <row r="10" spans="1:11" ht="21" x14ac:dyDescent="0.55000000000000004">
      <c r="A10" s="2" t="s">
        <v>139</v>
      </c>
      <c r="C10" s="13" t="s">
        <v>140</v>
      </c>
      <c r="D10" s="13"/>
      <c r="E10" s="14">
        <v>2945</v>
      </c>
      <c r="F10" s="13"/>
      <c r="G10" s="13" t="s">
        <v>162</v>
      </c>
      <c r="H10" s="13"/>
      <c r="I10" s="14">
        <v>15817</v>
      </c>
      <c r="K10" s="1" t="s">
        <v>162</v>
      </c>
    </row>
    <row r="11" spans="1:11" ht="21" x14ac:dyDescent="0.55000000000000004">
      <c r="A11" s="2" t="s">
        <v>142</v>
      </c>
      <c r="C11" s="13" t="s">
        <v>143</v>
      </c>
      <c r="D11" s="13"/>
      <c r="E11" s="14">
        <v>2759</v>
      </c>
      <c r="F11" s="13"/>
      <c r="G11" s="13" t="s">
        <v>162</v>
      </c>
      <c r="H11" s="13"/>
      <c r="I11" s="14">
        <v>38157</v>
      </c>
      <c r="K11" s="1" t="s">
        <v>162</v>
      </c>
    </row>
    <row r="12" spans="1:11" x14ac:dyDescent="0.45">
      <c r="C12" s="13"/>
      <c r="D12" s="13"/>
      <c r="E12" s="14">
        <f>SUM(E8:E11)</f>
        <v>45385279</v>
      </c>
      <c r="F12" s="13"/>
      <c r="G12" s="13"/>
      <c r="H12" s="13"/>
      <c r="I12" s="13"/>
    </row>
  </sheetData>
  <mergeCells count="12">
    <mergeCell ref="A2:K2"/>
    <mergeCell ref="I7"/>
    <mergeCell ref="K7"/>
    <mergeCell ref="I6:K6"/>
    <mergeCell ref="A4:K4"/>
    <mergeCell ref="A3:K3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scale="83" orientation="landscape" r:id="rId1"/>
  <ignoredErrors>
    <ignoredError sqref="C8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zoomScale="90" zoomScaleNormal="90" workbookViewId="0">
      <selection activeCell="C8" sqref="C8:E10"/>
    </sheetView>
  </sheetViews>
  <sheetFormatPr defaultRowHeight="18.75" x14ac:dyDescent="0.45"/>
  <cols>
    <col min="1" max="1" width="35.7109375" style="1" bestFit="1" customWidth="1"/>
    <col min="2" max="2" width="1" style="1" customWidth="1"/>
    <col min="3" max="3" width="12.140625" style="1" bestFit="1" customWidth="1"/>
    <col min="4" max="4" width="1" style="1" customWidth="1"/>
    <col min="5" max="5" width="16.855468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30" x14ac:dyDescent="0.45">
      <c r="A2" s="23" t="s">
        <v>0</v>
      </c>
      <c r="B2" s="23"/>
      <c r="C2" s="23"/>
      <c r="D2" s="23"/>
      <c r="E2" s="23"/>
    </row>
    <row r="3" spans="1:5" ht="30" x14ac:dyDescent="0.45">
      <c r="A3" s="23" t="s">
        <v>153</v>
      </c>
      <c r="B3" s="23"/>
      <c r="C3" s="23"/>
      <c r="D3" s="23"/>
      <c r="E3" s="23"/>
    </row>
    <row r="4" spans="1:5" ht="30" x14ac:dyDescent="0.45">
      <c r="A4" s="23" t="s">
        <v>2</v>
      </c>
      <c r="B4" s="23"/>
      <c r="C4" s="23"/>
      <c r="D4" s="23"/>
      <c r="E4" s="23"/>
    </row>
    <row r="6" spans="1:5" ht="30" x14ac:dyDescent="0.45">
      <c r="A6" s="23" t="s">
        <v>316</v>
      </c>
      <c r="C6" s="23" t="s">
        <v>155</v>
      </c>
      <c r="E6" s="23" t="s">
        <v>6</v>
      </c>
    </row>
    <row r="7" spans="1:5" ht="30" x14ac:dyDescent="0.45">
      <c r="A7" s="23" t="s">
        <v>316</v>
      </c>
      <c r="C7" s="23" t="s">
        <v>127</v>
      </c>
      <c r="E7" s="23" t="s">
        <v>127</v>
      </c>
    </row>
    <row r="8" spans="1:5" ht="21" x14ac:dyDescent="0.55000000000000004">
      <c r="A8" s="2" t="s">
        <v>316</v>
      </c>
      <c r="C8" s="15">
        <v>-846038</v>
      </c>
      <c r="D8" s="13"/>
      <c r="E8" s="14">
        <v>42022727</v>
      </c>
    </row>
    <row r="9" spans="1:5" ht="21" x14ac:dyDescent="0.55000000000000004">
      <c r="A9" s="2" t="s">
        <v>317</v>
      </c>
      <c r="C9" s="14">
        <v>0</v>
      </c>
      <c r="D9" s="13"/>
      <c r="E9" s="14">
        <v>46</v>
      </c>
    </row>
    <row r="10" spans="1:5" ht="21" x14ac:dyDescent="0.55000000000000004">
      <c r="A10" s="2" t="s">
        <v>318</v>
      </c>
      <c r="C10" s="14">
        <v>982149768</v>
      </c>
      <c r="D10" s="13"/>
      <c r="E10" s="14">
        <v>6732867140</v>
      </c>
    </row>
    <row r="11" spans="1:5" ht="21" x14ac:dyDescent="0.55000000000000004">
      <c r="A11" s="2" t="s">
        <v>162</v>
      </c>
      <c r="C11" s="3"/>
      <c r="E11" s="3"/>
    </row>
  </sheetData>
  <mergeCells count="8">
    <mergeCell ref="A2:E2"/>
    <mergeCell ref="A3:E3"/>
    <mergeCell ref="A4:E4"/>
    <mergeCell ref="E7"/>
    <mergeCell ref="E6"/>
    <mergeCell ref="A6:A7"/>
    <mergeCell ref="C7"/>
    <mergeCell ref="C6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9"/>
  <sheetViews>
    <sheetView rightToLeft="1" view="pageBreakPreview" topLeftCell="A2" zoomScale="60" zoomScaleNormal="80" workbookViewId="0">
      <selection activeCell="G7" sqref="G7"/>
    </sheetView>
  </sheetViews>
  <sheetFormatPr defaultRowHeight="18.75" x14ac:dyDescent="0.45"/>
  <cols>
    <col min="1" max="1" width="24" style="1" bestFit="1" customWidth="1"/>
    <col min="2" max="2" width="1" style="1" customWidth="1"/>
    <col min="3" max="3" width="18.42578125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45">
      <c r="A2" s="23" t="s">
        <v>0</v>
      </c>
      <c r="B2" s="23"/>
      <c r="C2" s="23"/>
      <c r="D2" s="23"/>
      <c r="E2" s="23"/>
      <c r="F2" s="23"/>
      <c r="G2" s="23"/>
    </row>
    <row r="3" spans="1:7" ht="30" x14ac:dyDescent="0.45">
      <c r="A3" s="23" t="s">
        <v>153</v>
      </c>
      <c r="B3" s="23"/>
      <c r="C3" s="23"/>
      <c r="D3" s="23"/>
      <c r="E3" s="23"/>
      <c r="F3" s="23"/>
      <c r="G3" s="23"/>
    </row>
    <row r="4" spans="1:7" ht="30" x14ac:dyDescent="0.45">
      <c r="A4" s="23" t="s">
        <v>2</v>
      </c>
      <c r="B4" s="23"/>
      <c r="C4" s="23"/>
      <c r="D4" s="23"/>
      <c r="E4" s="23"/>
      <c r="F4" s="23"/>
      <c r="G4" s="23"/>
    </row>
    <row r="6" spans="1:7" ht="54.75" customHeight="1" x14ac:dyDescent="0.45">
      <c r="A6" s="23" t="s">
        <v>157</v>
      </c>
      <c r="C6" s="23" t="s">
        <v>127</v>
      </c>
      <c r="E6" s="23" t="s">
        <v>221</v>
      </c>
      <c r="G6" s="24" t="s">
        <v>330</v>
      </c>
    </row>
    <row r="7" spans="1:7" ht="21" x14ac:dyDescent="0.55000000000000004">
      <c r="A7" s="2" t="s">
        <v>319</v>
      </c>
      <c r="C7" s="10">
        <v>-258066414971</v>
      </c>
      <c r="E7" s="13" t="s">
        <v>320</v>
      </c>
      <c r="F7" s="13"/>
      <c r="G7" s="13" t="s">
        <v>321</v>
      </c>
    </row>
    <row r="8" spans="1:7" ht="21" x14ac:dyDescent="0.55000000000000004">
      <c r="A8" s="2" t="s">
        <v>322</v>
      </c>
      <c r="C8" s="3">
        <v>0</v>
      </c>
      <c r="E8" s="13" t="s">
        <v>24</v>
      </c>
      <c r="F8" s="13"/>
      <c r="G8" s="13" t="s">
        <v>24</v>
      </c>
    </row>
    <row r="9" spans="1:7" ht="21" x14ac:dyDescent="0.55000000000000004">
      <c r="A9" s="2" t="s">
        <v>323</v>
      </c>
      <c r="C9" s="3">
        <v>45385279</v>
      </c>
      <c r="E9" s="13" t="s">
        <v>269</v>
      </c>
      <c r="F9" s="13"/>
      <c r="G9" s="13" t="s">
        <v>24</v>
      </c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7"/>
  <sheetViews>
    <sheetView rightToLeft="1" view="pageBreakPreview" zoomScale="60" zoomScaleNormal="100" workbookViewId="0">
      <selection activeCell="A4" sqref="A4:Q4"/>
    </sheetView>
  </sheetViews>
  <sheetFormatPr defaultRowHeight="18.75" x14ac:dyDescent="0.45"/>
  <cols>
    <col min="1" max="1" width="13.140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11.710937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15.85546875" style="1" bestFit="1" customWidth="1"/>
    <col min="14" max="14" width="1" style="1" customWidth="1"/>
    <col min="15" max="15" width="15.5703125" style="1" bestFit="1" customWidth="1"/>
    <col min="16" max="16" width="1" style="1" customWidth="1"/>
    <col min="17" max="17" width="11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30" x14ac:dyDescent="0.4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30" x14ac:dyDescent="0.45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6" spans="1:17" ht="30" x14ac:dyDescent="0.45">
      <c r="A6" s="23" t="s">
        <v>3</v>
      </c>
      <c r="C6" s="23" t="s">
        <v>4</v>
      </c>
      <c r="D6" s="23" t="s">
        <v>4</v>
      </c>
      <c r="E6" s="23" t="s">
        <v>4</v>
      </c>
      <c r="F6" s="23" t="s">
        <v>4</v>
      </c>
      <c r="G6" s="23" t="s">
        <v>4</v>
      </c>
      <c r="H6" s="23" t="s">
        <v>4</v>
      </c>
      <c r="I6" s="23" t="s">
        <v>4</v>
      </c>
      <c r="K6" s="23" t="s">
        <v>6</v>
      </c>
      <c r="L6" s="23" t="s">
        <v>6</v>
      </c>
      <c r="M6" s="23" t="s">
        <v>6</v>
      </c>
      <c r="N6" s="23" t="s">
        <v>6</v>
      </c>
      <c r="O6" s="23" t="s">
        <v>6</v>
      </c>
      <c r="P6" s="23" t="s">
        <v>6</v>
      </c>
      <c r="Q6" s="23" t="s">
        <v>6</v>
      </c>
    </row>
    <row r="7" spans="1:17" ht="30" x14ac:dyDescent="0.45">
      <c r="A7" s="23" t="s">
        <v>3</v>
      </c>
      <c r="C7" s="23" t="s">
        <v>101</v>
      </c>
      <c r="E7" s="23" t="s">
        <v>102</v>
      </c>
      <c r="G7" s="23" t="s">
        <v>103</v>
      </c>
      <c r="I7" s="23" t="s">
        <v>104</v>
      </c>
      <c r="K7" s="23" t="s">
        <v>101</v>
      </c>
      <c r="M7" s="23" t="s">
        <v>102</v>
      </c>
      <c r="O7" s="23" t="s">
        <v>103</v>
      </c>
      <c r="Q7" s="23" t="s">
        <v>104</v>
      </c>
    </row>
  </sheetData>
  <mergeCells count="14">
    <mergeCell ref="K7"/>
    <mergeCell ref="M7"/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AK8"/>
  <sheetViews>
    <sheetView rightToLeft="1" view="pageBreakPreview" zoomScale="40" zoomScaleNormal="100" zoomScaleSheetLayoutView="40" workbookViewId="0">
      <selection activeCell="N23" sqref="N23"/>
    </sheetView>
  </sheetViews>
  <sheetFormatPr defaultRowHeight="18.75" x14ac:dyDescent="0.45"/>
  <cols>
    <col min="1" max="1" width="11.5703125" style="1" bestFit="1" customWidth="1"/>
    <col min="2" max="2" width="1" style="1" customWidth="1"/>
    <col min="3" max="3" width="27.28515625" style="1" bestFit="1" customWidth="1"/>
    <col min="4" max="4" width="1" style="1" customWidth="1"/>
    <col min="5" max="5" width="24.285156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9.42578125" style="1" bestFit="1" customWidth="1"/>
    <col min="10" max="10" width="1" style="1" customWidth="1"/>
    <col min="11" max="11" width="11.5703125" style="1" bestFit="1" customWidth="1"/>
    <col min="12" max="12" width="1" style="1" customWidth="1"/>
    <col min="13" max="13" width="11.7109375" style="1" bestFit="1" customWidth="1"/>
    <col min="14" max="14" width="1" style="1" customWidth="1"/>
    <col min="15" max="15" width="9.140625" style="1" customWidth="1"/>
    <col min="16" max="16" width="1" style="1" customWidth="1"/>
    <col min="17" max="17" width="18.85546875" style="1" bestFit="1" customWidth="1"/>
    <col min="18" max="18" width="1" style="1" customWidth="1"/>
    <col min="19" max="19" width="23.7109375" style="1" bestFit="1" customWidth="1"/>
    <col min="20" max="20" width="1" style="1" customWidth="1"/>
    <col min="21" max="21" width="9.140625" style="1" customWidth="1"/>
    <col min="22" max="22" width="1" style="1" customWidth="1"/>
    <col min="23" max="23" width="18.85546875" style="1" bestFit="1" customWidth="1"/>
    <col min="24" max="24" width="1" style="1" customWidth="1"/>
    <col min="25" max="25" width="9.140625" style="1" customWidth="1"/>
    <col min="26" max="26" width="1" style="1" customWidth="1"/>
    <col min="27" max="27" width="14.7109375" style="1" bestFit="1" customWidth="1"/>
    <col min="28" max="28" width="1" style="1" customWidth="1"/>
    <col min="29" max="29" width="9.140625" style="1" customWidth="1"/>
    <col min="30" max="30" width="1" style="1" customWidth="1"/>
    <col min="31" max="31" width="23.85546875" style="1" bestFit="1" customWidth="1"/>
    <col min="32" max="32" width="1" style="1" customWidth="1"/>
    <col min="33" max="33" width="18.85546875" style="1" bestFit="1" customWidth="1"/>
    <col min="34" max="34" width="1" style="1" customWidth="1"/>
    <col min="35" max="35" width="23.7109375" style="1" bestFit="1" customWidth="1"/>
    <col min="36" max="36" width="1" style="1" customWidth="1"/>
    <col min="37" max="37" width="38.710937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30" x14ac:dyDescent="0.4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</row>
    <row r="3" spans="1:37" ht="30" x14ac:dyDescent="0.4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</row>
    <row r="4" spans="1:37" ht="30" x14ac:dyDescent="0.45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</row>
    <row r="6" spans="1:37" ht="30" x14ac:dyDescent="0.45">
      <c r="A6" s="23" t="s">
        <v>105</v>
      </c>
      <c r="B6" s="23" t="s">
        <v>105</v>
      </c>
      <c r="C6" s="23" t="s">
        <v>105</v>
      </c>
      <c r="D6" s="23" t="s">
        <v>105</v>
      </c>
      <c r="E6" s="23" t="s">
        <v>105</v>
      </c>
      <c r="F6" s="23" t="s">
        <v>105</v>
      </c>
      <c r="G6" s="23" t="s">
        <v>105</v>
      </c>
      <c r="H6" s="23" t="s">
        <v>105</v>
      </c>
      <c r="I6" s="23" t="s">
        <v>105</v>
      </c>
      <c r="J6" s="23" t="s">
        <v>105</v>
      </c>
      <c r="K6" s="23" t="s">
        <v>105</v>
      </c>
      <c r="L6" s="23" t="s">
        <v>105</v>
      </c>
      <c r="M6" s="23" t="s">
        <v>105</v>
      </c>
      <c r="O6" s="23" t="s">
        <v>4</v>
      </c>
      <c r="P6" s="23" t="s">
        <v>4</v>
      </c>
      <c r="Q6" s="23" t="s">
        <v>4</v>
      </c>
      <c r="R6" s="23" t="s">
        <v>4</v>
      </c>
      <c r="S6" s="23" t="s">
        <v>4</v>
      </c>
      <c r="U6" s="23" t="s">
        <v>5</v>
      </c>
      <c r="V6" s="23" t="s">
        <v>5</v>
      </c>
      <c r="W6" s="23" t="s">
        <v>5</v>
      </c>
      <c r="X6" s="23" t="s">
        <v>5</v>
      </c>
      <c r="Y6" s="23" t="s">
        <v>5</v>
      </c>
      <c r="Z6" s="23" t="s">
        <v>5</v>
      </c>
      <c r="AA6" s="23" t="s">
        <v>5</v>
      </c>
      <c r="AC6" s="23" t="s">
        <v>6</v>
      </c>
      <c r="AD6" s="23" t="s">
        <v>6</v>
      </c>
      <c r="AE6" s="23" t="s">
        <v>6</v>
      </c>
      <c r="AF6" s="23" t="s">
        <v>6</v>
      </c>
      <c r="AG6" s="23" t="s">
        <v>6</v>
      </c>
      <c r="AH6" s="23" t="s">
        <v>6</v>
      </c>
      <c r="AI6" s="23" t="s">
        <v>6</v>
      </c>
      <c r="AJ6" s="23" t="s">
        <v>6</v>
      </c>
      <c r="AK6" s="23" t="s">
        <v>6</v>
      </c>
    </row>
    <row r="7" spans="1:37" ht="30" x14ac:dyDescent="0.45">
      <c r="A7" s="23" t="s">
        <v>106</v>
      </c>
      <c r="C7" s="23" t="s">
        <v>107</v>
      </c>
      <c r="E7" s="23" t="s">
        <v>108</v>
      </c>
      <c r="G7" s="23" t="s">
        <v>109</v>
      </c>
      <c r="I7" s="23" t="s">
        <v>110</v>
      </c>
      <c r="K7" s="23" t="s">
        <v>111</v>
      </c>
      <c r="M7" s="23" t="s">
        <v>104</v>
      </c>
      <c r="O7" s="23" t="s">
        <v>7</v>
      </c>
      <c r="Q7" s="23" t="s">
        <v>8</v>
      </c>
      <c r="S7" s="23" t="s">
        <v>9</v>
      </c>
      <c r="U7" s="23" t="s">
        <v>10</v>
      </c>
      <c r="V7" s="23" t="s">
        <v>10</v>
      </c>
      <c r="W7" s="23" t="s">
        <v>10</v>
      </c>
      <c r="Y7" s="23" t="s">
        <v>11</v>
      </c>
      <c r="Z7" s="23" t="s">
        <v>11</v>
      </c>
      <c r="AA7" s="23" t="s">
        <v>11</v>
      </c>
      <c r="AC7" s="23" t="s">
        <v>7</v>
      </c>
      <c r="AE7" s="23" t="s">
        <v>112</v>
      </c>
      <c r="AG7" s="23" t="s">
        <v>8</v>
      </c>
      <c r="AI7" s="23" t="s">
        <v>9</v>
      </c>
      <c r="AK7" s="23" t="s">
        <v>13</v>
      </c>
    </row>
    <row r="8" spans="1:37" ht="30" x14ac:dyDescent="0.45">
      <c r="A8" s="23" t="s">
        <v>106</v>
      </c>
      <c r="C8" s="23" t="s">
        <v>107</v>
      </c>
      <c r="E8" s="23" t="s">
        <v>108</v>
      </c>
      <c r="G8" s="23" t="s">
        <v>109</v>
      </c>
      <c r="I8" s="23" t="s">
        <v>110</v>
      </c>
      <c r="K8" s="23" t="s">
        <v>111</v>
      </c>
      <c r="M8" s="23" t="s">
        <v>104</v>
      </c>
      <c r="O8" s="23" t="s">
        <v>7</v>
      </c>
      <c r="Q8" s="23" t="s">
        <v>8</v>
      </c>
      <c r="S8" s="23" t="s">
        <v>9</v>
      </c>
      <c r="U8" s="23" t="s">
        <v>7</v>
      </c>
      <c r="W8" s="23" t="s">
        <v>8</v>
      </c>
      <c r="Y8" s="23" t="s">
        <v>7</v>
      </c>
      <c r="AA8" s="23" t="s">
        <v>14</v>
      </c>
      <c r="AC8" s="23" t="s">
        <v>7</v>
      </c>
      <c r="AE8" s="23" t="s">
        <v>112</v>
      </c>
      <c r="AG8" s="23" t="s">
        <v>8</v>
      </c>
      <c r="AI8" s="23" t="s">
        <v>9</v>
      </c>
      <c r="AK8" s="23" t="s">
        <v>13</v>
      </c>
    </row>
  </sheetData>
  <mergeCells count="28">
    <mergeCell ref="I7:I8"/>
    <mergeCell ref="AI7:AI8"/>
    <mergeCell ref="AK7:AK8"/>
    <mergeCell ref="AC6:AK6"/>
    <mergeCell ref="Y8"/>
    <mergeCell ref="AA8"/>
    <mergeCell ref="Y7:AA7"/>
    <mergeCell ref="U6:AA6"/>
    <mergeCell ref="AC7:AC8"/>
    <mergeCell ref="U8"/>
    <mergeCell ref="W8"/>
    <mergeCell ref="U7:W7"/>
    <mergeCell ref="A2:AK2"/>
    <mergeCell ref="A3:AK3"/>
    <mergeCell ref="A4:AK4"/>
    <mergeCell ref="AE7:AE8"/>
    <mergeCell ref="AG7:AG8"/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</mergeCells>
  <pageMargins left="0.70866141732283472" right="0.70866141732283472" top="0.74803149606299213" bottom="0.74803149606299213" header="0.31496062992125984" footer="0.31496062992125984"/>
  <pageSetup scale="34" orientation="landscape" r:id="rId1"/>
  <colBreaks count="1" manualBreakCount="1">
    <brk id="10" max="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7"/>
  <sheetViews>
    <sheetView rightToLeft="1" view="pageBreakPreview" zoomScale="60" zoomScaleNormal="100" workbookViewId="0">
      <selection activeCell="A4" sqref="A4:K4"/>
    </sheetView>
  </sheetViews>
  <sheetFormatPr defaultRowHeight="18.75" x14ac:dyDescent="0.45"/>
  <cols>
    <col min="1" max="1" width="13.140625" style="1" bestFit="1" customWidth="1"/>
    <col min="2" max="2" width="1" style="1" customWidth="1"/>
    <col min="3" max="3" width="9.140625" style="1" customWidth="1"/>
    <col min="4" max="4" width="1" style="1" customWidth="1"/>
    <col min="5" max="5" width="15.7109375" style="1" bestFit="1" customWidth="1"/>
    <col min="6" max="6" width="1" style="1" customWidth="1"/>
    <col min="7" max="7" width="23" style="1" bestFit="1" customWidth="1"/>
    <col min="8" max="8" width="1" style="1" customWidth="1"/>
    <col min="9" max="9" width="16.28515625" style="1" bestFit="1" customWidth="1"/>
    <col min="10" max="10" width="1" style="1" customWidth="1"/>
    <col min="11" max="11" width="33.28515625" style="1" bestFit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30" x14ac:dyDescent="0.4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ht="30" x14ac:dyDescent="0.4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3" ht="30" x14ac:dyDescent="0.45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</row>
    <row r="6" spans="1:13" ht="30" x14ac:dyDescent="0.45">
      <c r="A6" s="23" t="s">
        <v>3</v>
      </c>
      <c r="C6" s="23" t="s">
        <v>6</v>
      </c>
      <c r="D6" s="23" t="s">
        <v>6</v>
      </c>
      <c r="E6" s="23" t="s">
        <v>6</v>
      </c>
      <c r="F6" s="23" t="s">
        <v>6</v>
      </c>
      <c r="G6" s="23" t="s">
        <v>6</v>
      </c>
      <c r="H6" s="23" t="s">
        <v>6</v>
      </c>
      <c r="I6" s="23" t="s">
        <v>6</v>
      </c>
      <c r="J6" s="23" t="s">
        <v>6</v>
      </c>
      <c r="K6" s="23" t="s">
        <v>6</v>
      </c>
      <c r="L6" s="23" t="s">
        <v>6</v>
      </c>
      <c r="M6" s="23" t="s">
        <v>6</v>
      </c>
    </row>
    <row r="7" spans="1:13" ht="30" x14ac:dyDescent="0.45">
      <c r="A7" s="23" t="s">
        <v>3</v>
      </c>
      <c r="C7" s="23" t="s">
        <v>7</v>
      </c>
      <c r="E7" s="23" t="s">
        <v>113</v>
      </c>
      <c r="G7" s="23" t="s">
        <v>114</v>
      </c>
      <c r="I7" s="23" t="s">
        <v>115</v>
      </c>
      <c r="K7" s="23" t="s">
        <v>116</v>
      </c>
      <c r="M7" s="23" t="s">
        <v>117</v>
      </c>
    </row>
  </sheetData>
  <mergeCells count="11">
    <mergeCell ref="A2:M2"/>
    <mergeCell ref="A3:K3"/>
    <mergeCell ref="A4:K4"/>
    <mergeCell ref="K7"/>
    <mergeCell ref="M7"/>
    <mergeCell ref="C6:M6"/>
    <mergeCell ref="A6:A7"/>
    <mergeCell ref="C7"/>
    <mergeCell ref="E7"/>
    <mergeCell ref="G7"/>
    <mergeCell ref="I7"/>
  </mergeCells>
  <pageMargins left="0.7" right="0.7" top="0.75" bottom="0.75" header="0.3" footer="0.3"/>
  <pageSetup scale="7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AE8"/>
  <sheetViews>
    <sheetView rightToLeft="1" view="pageBreakPreview" zoomScale="60" zoomScaleNormal="100" workbookViewId="0">
      <selection activeCell="X1" sqref="X1:X1048576"/>
    </sheetView>
  </sheetViews>
  <sheetFormatPr defaultRowHeight="18.75" x14ac:dyDescent="0.45"/>
  <cols>
    <col min="1" max="1" width="53.14062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3.7109375" style="1" bestFit="1" customWidth="1"/>
    <col min="8" max="8" width="1" style="1" customWidth="1"/>
    <col min="9" max="9" width="24.28515625" style="1" bestFit="1" customWidth="1"/>
    <col min="10" max="10" width="1" style="1" customWidth="1"/>
    <col min="11" max="11" width="9.140625" style="1" customWidth="1"/>
    <col min="12" max="12" width="1" style="1" customWidth="1"/>
    <col min="13" max="13" width="18.85546875" style="1" bestFit="1" customWidth="1"/>
    <col min="14" max="14" width="1" style="1" customWidth="1"/>
    <col min="15" max="15" width="23.7109375" style="1" bestFit="1" customWidth="1"/>
    <col min="16" max="16" width="1" style="1" customWidth="1"/>
    <col min="17" max="17" width="9.140625" style="1" customWidth="1"/>
    <col min="18" max="18" width="1" style="1" customWidth="1"/>
    <col min="19" max="19" width="18.85546875" style="1" bestFit="1" customWidth="1"/>
    <col min="20" max="20" width="1" style="1" customWidth="1"/>
    <col min="21" max="21" width="9.140625" style="1" customWidth="1"/>
    <col min="22" max="22" width="1" style="1" customWidth="1"/>
    <col min="23" max="23" width="14.7109375" style="1" bestFit="1" customWidth="1"/>
    <col min="24" max="24" width="1" style="1" customWidth="1"/>
    <col min="25" max="25" width="9.140625" style="1" customWidth="1"/>
    <col min="26" max="26" width="1" style="1" customWidth="1"/>
    <col min="27" max="27" width="18.85546875" style="1" bestFit="1" customWidth="1"/>
    <col min="28" max="28" width="1" style="1" customWidth="1"/>
    <col min="29" max="29" width="23.7109375" style="1" bestFit="1" customWidth="1"/>
    <col min="30" max="30" width="1" style="1" customWidth="1"/>
    <col min="31" max="31" width="26.710937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30" x14ac:dyDescent="0.4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</row>
    <row r="3" spans="1:31" ht="30" x14ac:dyDescent="0.4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</row>
    <row r="4" spans="1:31" ht="30" x14ac:dyDescent="0.45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</row>
    <row r="6" spans="1:31" ht="30" x14ac:dyDescent="0.45">
      <c r="A6" s="23" t="s">
        <v>118</v>
      </c>
      <c r="B6" s="23" t="s">
        <v>118</v>
      </c>
      <c r="C6" s="23" t="s">
        <v>118</v>
      </c>
      <c r="D6" s="23" t="s">
        <v>118</v>
      </c>
      <c r="E6" s="23" t="s">
        <v>118</v>
      </c>
      <c r="F6" s="23" t="s">
        <v>118</v>
      </c>
      <c r="G6" s="23" t="s">
        <v>118</v>
      </c>
      <c r="H6" s="23" t="s">
        <v>118</v>
      </c>
      <c r="I6" s="23" t="s">
        <v>118</v>
      </c>
      <c r="K6" s="23" t="s">
        <v>4</v>
      </c>
      <c r="L6" s="23" t="s">
        <v>4</v>
      </c>
      <c r="M6" s="23" t="s">
        <v>4</v>
      </c>
      <c r="N6" s="23" t="s">
        <v>4</v>
      </c>
      <c r="O6" s="23" t="s">
        <v>4</v>
      </c>
      <c r="Q6" s="23" t="s">
        <v>5</v>
      </c>
      <c r="R6" s="23" t="s">
        <v>5</v>
      </c>
      <c r="S6" s="23" t="s">
        <v>5</v>
      </c>
      <c r="T6" s="23" t="s">
        <v>5</v>
      </c>
      <c r="U6" s="23" t="s">
        <v>5</v>
      </c>
      <c r="V6" s="23" t="s">
        <v>5</v>
      </c>
      <c r="W6" s="23" t="s">
        <v>5</v>
      </c>
      <c r="Y6" s="23" t="s">
        <v>6</v>
      </c>
      <c r="Z6" s="23" t="s">
        <v>6</v>
      </c>
      <c r="AA6" s="23" t="s">
        <v>6</v>
      </c>
      <c r="AB6" s="23" t="s">
        <v>6</v>
      </c>
      <c r="AC6" s="23" t="s">
        <v>6</v>
      </c>
      <c r="AD6" s="23" t="s">
        <v>6</v>
      </c>
      <c r="AE6" s="23" t="s">
        <v>6</v>
      </c>
    </row>
    <row r="7" spans="1:31" ht="30" x14ac:dyDescent="0.45">
      <c r="A7" s="23" t="s">
        <v>119</v>
      </c>
      <c r="C7" s="23" t="s">
        <v>110</v>
      </c>
      <c r="E7" s="23" t="s">
        <v>111</v>
      </c>
      <c r="G7" s="23" t="s">
        <v>120</v>
      </c>
      <c r="I7" s="23" t="s">
        <v>108</v>
      </c>
      <c r="K7" s="23" t="s">
        <v>7</v>
      </c>
      <c r="M7" s="23" t="s">
        <v>8</v>
      </c>
      <c r="O7" s="23" t="s">
        <v>9</v>
      </c>
      <c r="Q7" s="23" t="s">
        <v>10</v>
      </c>
      <c r="R7" s="23" t="s">
        <v>10</v>
      </c>
      <c r="S7" s="23" t="s">
        <v>10</v>
      </c>
      <c r="U7" s="23" t="s">
        <v>11</v>
      </c>
      <c r="V7" s="23" t="s">
        <v>11</v>
      </c>
      <c r="W7" s="23" t="s">
        <v>11</v>
      </c>
      <c r="Y7" s="23" t="s">
        <v>7</v>
      </c>
      <c r="AA7" s="23" t="s">
        <v>8</v>
      </c>
      <c r="AC7" s="23" t="s">
        <v>9</v>
      </c>
      <c r="AE7" s="23" t="s">
        <v>121</v>
      </c>
    </row>
    <row r="8" spans="1:31" ht="30" x14ac:dyDescent="0.45">
      <c r="A8" s="23" t="s">
        <v>119</v>
      </c>
      <c r="C8" s="23" t="s">
        <v>110</v>
      </c>
      <c r="E8" s="23" t="s">
        <v>111</v>
      </c>
      <c r="G8" s="23" t="s">
        <v>120</v>
      </c>
      <c r="I8" s="23" t="s">
        <v>108</v>
      </c>
      <c r="K8" s="23" t="s">
        <v>7</v>
      </c>
      <c r="M8" s="23" t="s">
        <v>8</v>
      </c>
      <c r="O8" s="23" t="s">
        <v>9</v>
      </c>
      <c r="Q8" s="23" t="s">
        <v>7</v>
      </c>
      <c r="S8" s="23" t="s">
        <v>8</v>
      </c>
      <c r="U8" s="23" t="s">
        <v>7</v>
      </c>
      <c r="W8" s="23" t="s">
        <v>14</v>
      </c>
      <c r="Y8" s="23" t="s">
        <v>7</v>
      </c>
      <c r="AA8" s="23" t="s">
        <v>8</v>
      </c>
      <c r="AC8" s="23" t="s">
        <v>9</v>
      </c>
      <c r="AE8" s="23" t="s">
        <v>121</v>
      </c>
    </row>
  </sheetData>
  <mergeCells count="25">
    <mergeCell ref="A2:AE2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A3:AE3"/>
    <mergeCell ref="A4:AE4"/>
    <mergeCell ref="Q6:W6"/>
    <mergeCell ref="Y7:Y8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0866141732283472" right="0.70866141732283472" top="0.74803149606299213" bottom="0.74803149606299213" header="0.31496062992125984" footer="0.31496062992125984"/>
  <pageSetup scale="3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7"/>
  <sheetViews>
    <sheetView rightToLeft="1" view="pageBreakPreview" zoomScale="89" zoomScaleNormal="100" zoomScaleSheetLayoutView="89" workbookViewId="0">
      <selection activeCell="C8" sqref="C8:S15"/>
    </sheetView>
  </sheetViews>
  <sheetFormatPr defaultRowHeight="18.75" x14ac:dyDescent="0.45"/>
  <cols>
    <col min="1" max="1" width="23.140625" style="1" bestFit="1" customWidth="1"/>
    <col min="2" max="2" width="1" style="1" customWidth="1"/>
    <col min="3" max="3" width="27.14062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25.85546875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ht="30" x14ac:dyDescent="0.4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19" ht="30" x14ac:dyDescent="0.45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</row>
    <row r="6" spans="1:19" ht="30" x14ac:dyDescent="0.45">
      <c r="A6" s="23" t="s">
        <v>122</v>
      </c>
      <c r="C6" s="23" t="s">
        <v>123</v>
      </c>
      <c r="D6" s="23" t="s">
        <v>123</v>
      </c>
      <c r="E6" s="23" t="s">
        <v>123</v>
      </c>
      <c r="F6" s="23" t="s">
        <v>123</v>
      </c>
      <c r="G6" s="23" t="s">
        <v>123</v>
      </c>
      <c r="H6" s="23" t="s">
        <v>123</v>
      </c>
      <c r="I6" s="23" t="s">
        <v>123</v>
      </c>
      <c r="K6" s="23" t="s">
        <v>4</v>
      </c>
      <c r="M6" s="23" t="s">
        <v>5</v>
      </c>
      <c r="N6" s="23" t="s">
        <v>5</v>
      </c>
      <c r="O6" s="23" t="s">
        <v>5</v>
      </c>
      <c r="Q6" s="23" t="s">
        <v>6</v>
      </c>
      <c r="R6" s="23" t="s">
        <v>6</v>
      </c>
      <c r="S6" s="23" t="s">
        <v>6</v>
      </c>
    </row>
    <row r="7" spans="1:19" ht="30" x14ac:dyDescent="0.45">
      <c r="A7" s="23" t="s">
        <v>122</v>
      </c>
      <c r="C7" s="23" t="s">
        <v>124</v>
      </c>
      <c r="E7" s="23" t="s">
        <v>125</v>
      </c>
      <c r="G7" s="23" t="s">
        <v>126</v>
      </c>
      <c r="I7" s="23" t="s">
        <v>111</v>
      </c>
      <c r="K7" s="23" t="s">
        <v>127</v>
      </c>
      <c r="M7" s="23" t="s">
        <v>128</v>
      </c>
      <c r="O7" s="23" t="s">
        <v>129</v>
      </c>
      <c r="Q7" s="23" t="s">
        <v>127</v>
      </c>
      <c r="S7" s="23" t="s">
        <v>121</v>
      </c>
    </row>
    <row r="8" spans="1:19" ht="21" x14ac:dyDescent="0.55000000000000004">
      <c r="A8" s="2" t="s">
        <v>130</v>
      </c>
      <c r="C8" s="13" t="s">
        <v>131</v>
      </c>
      <c r="D8" s="13"/>
      <c r="E8" s="13" t="s">
        <v>132</v>
      </c>
      <c r="F8" s="13"/>
      <c r="G8" s="13" t="s">
        <v>133</v>
      </c>
      <c r="H8" s="13"/>
      <c r="I8" s="13">
        <v>0</v>
      </c>
      <c r="J8" s="13"/>
      <c r="K8" s="14">
        <v>46210583009</v>
      </c>
      <c r="L8" s="13"/>
      <c r="M8" s="14">
        <v>2579717240603</v>
      </c>
      <c r="N8" s="13"/>
      <c r="O8" s="14">
        <v>2264372142632</v>
      </c>
      <c r="P8" s="13"/>
      <c r="Q8" s="14">
        <v>361555680980</v>
      </c>
      <c r="R8" s="13"/>
      <c r="S8" s="13" t="s">
        <v>134</v>
      </c>
    </row>
    <row r="9" spans="1:19" ht="21" x14ac:dyDescent="0.55000000000000004">
      <c r="A9" s="2" t="s">
        <v>135</v>
      </c>
      <c r="C9" s="13" t="s">
        <v>136</v>
      </c>
      <c r="D9" s="13"/>
      <c r="E9" s="13" t="s">
        <v>132</v>
      </c>
      <c r="F9" s="13"/>
      <c r="G9" s="13" t="s">
        <v>137</v>
      </c>
      <c r="H9" s="13"/>
      <c r="I9" s="13">
        <v>10</v>
      </c>
      <c r="J9" s="13"/>
      <c r="K9" s="14">
        <v>4914576587</v>
      </c>
      <c r="L9" s="13"/>
      <c r="M9" s="14">
        <v>17102671069</v>
      </c>
      <c r="N9" s="13"/>
      <c r="O9" s="14">
        <v>15456576587</v>
      </c>
      <c r="P9" s="13"/>
      <c r="Q9" s="14">
        <v>6560671069</v>
      </c>
      <c r="R9" s="13"/>
      <c r="S9" s="13" t="s">
        <v>138</v>
      </c>
    </row>
    <row r="10" spans="1:19" ht="21" x14ac:dyDescent="0.55000000000000004">
      <c r="A10" s="2" t="s">
        <v>139</v>
      </c>
      <c r="C10" s="13" t="s">
        <v>140</v>
      </c>
      <c r="D10" s="13"/>
      <c r="E10" s="13" t="s">
        <v>132</v>
      </c>
      <c r="F10" s="13"/>
      <c r="G10" s="13" t="s">
        <v>141</v>
      </c>
      <c r="H10" s="13"/>
      <c r="I10" s="13">
        <v>10</v>
      </c>
      <c r="J10" s="13"/>
      <c r="K10" s="14">
        <v>349504</v>
      </c>
      <c r="L10" s="13"/>
      <c r="M10" s="14">
        <v>0</v>
      </c>
      <c r="N10" s="13"/>
      <c r="O10" s="14">
        <v>0</v>
      </c>
      <c r="P10" s="13"/>
      <c r="Q10" s="14">
        <v>349504</v>
      </c>
      <c r="R10" s="13"/>
      <c r="S10" s="13" t="s">
        <v>24</v>
      </c>
    </row>
    <row r="11" spans="1:19" ht="21" x14ac:dyDescent="0.55000000000000004">
      <c r="A11" s="2" t="s">
        <v>142</v>
      </c>
      <c r="C11" s="13" t="s">
        <v>143</v>
      </c>
      <c r="D11" s="13"/>
      <c r="E11" s="13" t="s">
        <v>132</v>
      </c>
      <c r="F11" s="13"/>
      <c r="G11" s="13" t="s">
        <v>141</v>
      </c>
      <c r="H11" s="13"/>
      <c r="I11" s="13">
        <v>10</v>
      </c>
      <c r="J11" s="13"/>
      <c r="K11" s="14">
        <v>328594</v>
      </c>
      <c r="L11" s="13"/>
      <c r="M11" s="14">
        <v>0</v>
      </c>
      <c r="N11" s="13"/>
      <c r="O11" s="14">
        <v>0</v>
      </c>
      <c r="P11" s="13"/>
      <c r="Q11" s="14">
        <v>328594</v>
      </c>
      <c r="R11" s="13"/>
      <c r="S11" s="13" t="s">
        <v>24</v>
      </c>
    </row>
    <row r="12" spans="1:19" ht="21" x14ac:dyDescent="0.55000000000000004">
      <c r="A12" s="2" t="s">
        <v>144</v>
      </c>
      <c r="C12" s="13" t="s">
        <v>145</v>
      </c>
      <c r="D12" s="13"/>
      <c r="E12" s="13" t="s">
        <v>132</v>
      </c>
      <c r="F12" s="13"/>
      <c r="G12" s="13" t="s">
        <v>146</v>
      </c>
      <c r="H12" s="13"/>
      <c r="I12" s="13">
        <v>0</v>
      </c>
      <c r="J12" s="13"/>
      <c r="K12" s="14">
        <v>20678</v>
      </c>
      <c r="L12" s="13"/>
      <c r="M12" s="14">
        <v>0</v>
      </c>
      <c r="N12" s="13"/>
      <c r="O12" s="14">
        <v>0</v>
      </c>
      <c r="P12" s="13"/>
      <c r="Q12" s="14">
        <v>20678</v>
      </c>
      <c r="R12" s="13"/>
      <c r="S12" s="13" t="s">
        <v>24</v>
      </c>
    </row>
    <row r="13" spans="1:19" ht="21" x14ac:dyDescent="0.55000000000000004">
      <c r="A13" s="2" t="s">
        <v>147</v>
      </c>
      <c r="C13" s="13" t="s">
        <v>148</v>
      </c>
      <c r="D13" s="13"/>
      <c r="E13" s="13" t="s">
        <v>149</v>
      </c>
      <c r="F13" s="13"/>
      <c r="G13" s="13" t="s">
        <v>150</v>
      </c>
      <c r="H13" s="13"/>
      <c r="I13" s="13">
        <v>0</v>
      </c>
      <c r="J13" s="13"/>
      <c r="K13" s="14">
        <v>144755</v>
      </c>
      <c r="L13" s="13"/>
      <c r="M13" s="14">
        <v>0</v>
      </c>
      <c r="N13" s="13"/>
      <c r="O13" s="14">
        <v>0</v>
      </c>
      <c r="P13" s="13"/>
      <c r="Q13" s="14">
        <v>144755</v>
      </c>
      <c r="R13" s="13"/>
      <c r="S13" s="13" t="s">
        <v>24</v>
      </c>
    </row>
    <row r="14" spans="1:19" ht="21" x14ac:dyDescent="0.55000000000000004">
      <c r="A14" s="2" t="s">
        <v>144</v>
      </c>
      <c r="C14" s="13" t="s">
        <v>151</v>
      </c>
      <c r="D14" s="13"/>
      <c r="E14" s="13" t="s">
        <v>149</v>
      </c>
      <c r="F14" s="13"/>
      <c r="G14" s="13" t="s">
        <v>152</v>
      </c>
      <c r="H14" s="13"/>
      <c r="I14" s="13">
        <v>0</v>
      </c>
      <c r="J14" s="13"/>
      <c r="K14" s="14">
        <v>70858</v>
      </c>
      <c r="L14" s="13"/>
      <c r="M14" s="14">
        <v>0</v>
      </c>
      <c r="N14" s="13"/>
      <c r="O14" s="14">
        <v>0</v>
      </c>
      <c r="P14" s="13"/>
      <c r="Q14" s="14">
        <v>70858</v>
      </c>
      <c r="R14" s="13"/>
      <c r="S14" s="13" t="s">
        <v>24</v>
      </c>
    </row>
    <row r="15" spans="1:19" x14ac:dyDescent="0.45"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4">
        <f>SUM(Q8:Q14)</f>
        <v>368117266438</v>
      </c>
      <c r="R15" s="13"/>
      <c r="S15" s="13"/>
    </row>
    <row r="16" spans="1:19" x14ac:dyDescent="0.45">
      <c r="Q16" s="6"/>
    </row>
    <row r="17" spans="17:17" x14ac:dyDescent="0.45">
      <c r="Q17" s="6"/>
    </row>
  </sheetData>
  <mergeCells count="17">
    <mergeCell ref="C6:I6"/>
    <mergeCell ref="A2:S2"/>
    <mergeCell ref="Q7"/>
    <mergeCell ref="S7"/>
    <mergeCell ref="Q6:S6"/>
    <mergeCell ref="K7"/>
    <mergeCell ref="K6"/>
    <mergeCell ref="M7"/>
    <mergeCell ref="O7"/>
    <mergeCell ref="M6:O6"/>
    <mergeCell ref="A4:S4"/>
    <mergeCell ref="A3:S3"/>
    <mergeCell ref="A6:A7"/>
    <mergeCell ref="C7"/>
    <mergeCell ref="E7"/>
    <mergeCell ref="G7"/>
    <mergeCell ref="I7"/>
  </mergeCells>
  <pageMargins left="0.7" right="0.7" top="0.75" bottom="0.75" header="0.3" footer="0.3"/>
  <pageSetup scale="48" orientation="landscape" r:id="rId1"/>
  <ignoredErrors>
    <ignoredError sqref="C13 C8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1"/>
  <sheetViews>
    <sheetView rightToLeft="1" view="pageBreakPreview" zoomScale="60" zoomScaleNormal="100" workbookViewId="0">
      <selection activeCell="C8" sqref="C8:S11"/>
    </sheetView>
  </sheetViews>
  <sheetFormatPr defaultRowHeight="18.75" x14ac:dyDescent="0.45"/>
  <cols>
    <col min="1" max="1" width="18.1406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1.5703125" style="1" bestFit="1" customWidth="1"/>
    <col min="8" max="8" width="1" style="1" customWidth="1"/>
    <col min="9" max="9" width="13.4257812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3.42578125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16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ht="30" x14ac:dyDescent="0.45">
      <c r="A3" s="23" t="s">
        <v>153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19" ht="30" x14ac:dyDescent="0.45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</row>
    <row r="6" spans="1:19" ht="30" x14ac:dyDescent="0.45">
      <c r="A6" s="23" t="s">
        <v>154</v>
      </c>
      <c r="B6" s="23" t="s">
        <v>154</v>
      </c>
      <c r="C6" s="23" t="s">
        <v>154</v>
      </c>
      <c r="D6" s="23" t="s">
        <v>154</v>
      </c>
      <c r="E6" s="23" t="s">
        <v>154</v>
      </c>
      <c r="F6" s="23" t="s">
        <v>154</v>
      </c>
      <c r="G6" s="23" t="s">
        <v>154</v>
      </c>
      <c r="I6" s="23" t="s">
        <v>155</v>
      </c>
      <c r="J6" s="23" t="s">
        <v>155</v>
      </c>
      <c r="K6" s="23" t="s">
        <v>155</v>
      </c>
      <c r="L6" s="23" t="s">
        <v>155</v>
      </c>
      <c r="M6" s="23" t="s">
        <v>155</v>
      </c>
      <c r="O6" s="23" t="s">
        <v>156</v>
      </c>
      <c r="P6" s="23" t="s">
        <v>156</v>
      </c>
      <c r="Q6" s="23" t="s">
        <v>156</v>
      </c>
      <c r="R6" s="23" t="s">
        <v>156</v>
      </c>
      <c r="S6" s="23" t="s">
        <v>156</v>
      </c>
    </row>
    <row r="7" spans="1:19" ht="30" x14ac:dyDescent="0.45">
      <c r="A7" s="23" t="s">
        <v>157</v>
      </c>
      <c r="C7" s="23" t="s">
        <v>158</v>
      </c>
      <c r="E7" s="23" t="s">
        <v>110</v>
      </c>
      <c r="G7" s="23" t="s">
        <v>111</v>
      </c>
      <c r="I7" s="23" t="s">
        <v>159</v>
      </c>
      <c r="K7" s="23" t="s">
        <v>160</v>
      </c>
      <c r="M7" s="23" t="s">
        <v>161</v>
      </c>
      <c r="O7" s="23" t="s">
        <v>159</v>
      </c>
      <c r="Q7" s="23" t="s">
        <v>160</v>
      </c>
      <c r="S7" s="23" t="s">
        <v>161</v>
      </c>
    </row>
    <row r="8" spans="1:19" ht="21" x14ac:dyDescent="0.55000000000000004">
      <c r="A8" s="2" t="s">
        <v>130</v>
      </c>
      <c r="C8" s="14">
        <v>30</v>
      </c>
      <c r="D8" s="13"/>
      <c r="E8" s="13" t="s">
        <v>162</v>
      </c>
      <c r="F8" s="13"/>
      <c r="G8" s="13">
        <v>0</v>
      </c>
      <c r="H8" s="13"/>
      <c r="I8" s="14">
        <v>34129419</v>
      </c>
      <c r="J8" s="13"/>
      <c r="K8" s="14">
        <v>0</v>
      </c>
      <c r="L8" s="13"/>
      <c r="M8" s="14">
        <v>34129419</v>
      </c>
      <c r="N8" s="13"/>
      <c r="O8" s="14">
        <v>99741214</v>
      </c>
      <c r="P8" s="13"/>
      <c r="Q8" s="14">
        <v>0</v>
      </c>
      <c r="R8" s="13"/>
      <c r="S8" s="14">
        <v>99741214</v>
      </c>
    </row>
    <row r="9" spans="1:19" ht="21" x14ac:dyDescent="0.55000000000000004">
      <c r="A9" s="2" t="s">
        <v>135</v>
      </c>
      <c r="C9" s="14">
        <v>28</v>
      </c>
      <c r="D9" s="13"/>
      <c r="E9" s="13" t="s">
        <v>162</v>
      </c>
      <c r="F9" s="13"/>
      <c r="G9" s="13">
        <v>10</v>
      </c>
      <c r="H9" s="13"/>
      <c r="I9" s="14">
        <v>11250156</v>
      </c>
      <c r="J9" s="13"/>
      <c r="K9" s="14">
        <v>30969</v>
      </c>
      <c r="L9" s="13"/>
      <c r="M9" s="14">
        <v>11219187</v>
      </c>
      <c r="N9" s="13"/>
      <c r="O9" s="14">
        <v>15077039</v>
      </c>
      <c r="P9" s="13"/>
      <c r="Q9" s="14">
        <v>54422</v>
      </c>
      <c r="R9" s="13"/>
      <c r="S9" s="14">
        <v>15022617</v>
      </c>
    </row>
    <row r="10" spans="1:19" ht="21" x14ac:dyDescent="0.55000000000000004">
      <c r="A10" s="2" t="s">
        <v>139</v>
      </c>
      <c r="C10" s="14">
        <v>23</v>
      </c>
      <c r="D10" s="13"/>
      <c r="E10" s="13" t="s">
        <v>162</v>
      </c>
      <c r="F10" s="13"/>
      <c r="G10" s="13">
        <v>10</v>
      </c>
      <c r="H10" s="13"/>
      <c r="I10" s="14">
        <v>2945</v>
      </c>
      <c r="J10" s="13"/>
      <c r="K10" s="14">
        <v>18</v>
      </c>
      <c r="L10" s="13"/>
      <c r="M10" s="14">
        <v>2927</v>
      </c>
      <c r="N10" s="13"/>
      <c r="O10" s="14">
        <v>15817</v>
      </c>
      <c r="P10" s="13"/>
      <c r="Q10" s="14">
        <v>120</v>
      </c>
      <c r="R10" s="13"/>
      <c r="S10" s="14">
        <v>15697</v>
      </c>
    </row>
    <row r="11" spans="1:19" ht="21" x14ac:dyDescent="0.55000000000000004">
      <c r="A11" s="2" t="s">
        <v>142</v>
      </c>
      <c r="C11" s="14">
        <v>26</v>
      </c>
      <c r="D11" s="13"/>
      <c r="E11" s="13" t="s">
        <v>162</v>
      </c>
      <c r="F11" s="13"/>
      <c r="G11" s="13">
        <v>10</v>
      </c>
      <c r="H11" s="13"/>
      <c r="I11" s="14">
        <v>2759</v>
      </c>
      <c r="J11" s="13"/>
      <c r="K11" s="14">
        <v>19</v>
      </c>
      <c r="L11" s="13"/>
      <c r="M11" s="14">
        <v>2740</v>
      </c>
      <c r="N11" s="13"/>
      <c r="O11" s="14">
        <v>38157</v>
      </c>
      <c r="P11" s="13"/>
      <c r="Q11" s="14">
        <v>67</v>
      </c>
      <c r="R11" s="13"/>
      <c r="S11" s="14">
        <v>38090</v>
      </c>
    </row>
  </sheetData>
  <mergeCells count="16">
    <mergeCell ref="A2:S2"/>
    <mergeCell ref="Q7"/>
    <mergeCell ref="S7"/>
    <mergeCell ref="O6:S6"/>
    <mergeCell ref="I7"/>
    <mergeCell ref="K7"/>
    <mergeCell ref="M7"/>
    <mergeCell ref="I6:M6"/>
    <mergeCell ref="O7"/>
    <mergeCell ref="A4:S4"/>
    <mergeCell ref="A3:S3"/>
    <mergeCell ref="A7"/>
    <mergeCell ref="C7"/>
    <mergeCell ref="E7"/>
    <mergeCell ref="G7"/>
    <mergeCell ref="A6:G6"/>
  </mergeCells>
  <pageMargins left="0.7" right="0.7" top="0.75" bottom="0.75" header="0.3" footer="0.3"/>
  <pageSetup scale="5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S21"/>
  <sheetViews>
    <sheetView rightToLeft="1" view="pageBreakPreview" topLeftCell="B1" zoomScale="60" zoomScaleNormal="100" workbookViewId="0">
      <selection activeCell="C8" sqref="C8:S21"/>
    </sheetView>
  </sheetViews>
  <sheetFormatPr defaultRowHeight="18.75" x14ac:dyDescent="0.45"/>
  <cols>
    <col min="1" max="1" width="25.85546875" style="1" bestFit="1" customWidth="1"/>
    <col min="2" max="2" width="1" style="1" customWidth="1"/>
    <col min="3" max="3" width="15.140625" style="1" bestFit="1" customWidth="1"/>
    <col min="4" max="4" width="1" style="1" customWidth="1"/>
    <col min="5" max="5" width="40.28515625" style="1" bestFit="1" customWidth="1"/>
    <col min="6" max="6" width="1" style="1" customWidth="1"/>
    <col min="7" max="7" width="28.140625" style="1" bestFit="1" customWidth="1"/>
    <col min="8" max="8" width="1" style="1" customWidth="1"/>
    <col min="9" max="9" width="26.7109375" style="1" bestFit="1" customWidth="1"/>
    <col min="10" max="10" width="1" style="1" customWidth="1"/>
    <col min="11" max="11" width="16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6.7109375" style="1" bestFit="1" customWidth="1"/>
    <col min="16" max="16" width="1" style="1" customWidth="1"/>
    <col min="17" max="17" width="16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C2" s="23" t="s">
        <v>0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ht="30" x14ac:dyDescent="0.45">
      <c r="C3" s="23" t="s">
        <v>153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19" ht="30" x14ac:dyDescent="0.45">
      <c r="C4" s="23" t="s">
        <v>2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</row>
    <row r="6" spans="1:19" ht="30" x14ac:dyDescent="0.45">
      <c r="A6" s="23" t="s">
        <v>3</v>
      </c>
      <c r="C6" s="23" t="s">
        <v>163</v>
      </c>
      <c r="D6" s="23" t="s">
        <v>163</v>
      </c>
      <c r="E6" s="23" t="s">
        <v>163</v>
      </c>
      <c r="F6" s="23" t="s">
        <v>163</v>
      </c>
      <c r="G6" s="23" t="s">
        <v>163</v>
      </c>
      <c r="I6" s="23" t="s">
        <v>155</v>
      </c>
      <c r="J6" s="23" t="s">
        <v>155</v>
      </c>
      <c r="K6" s="23" t="s">
        <v>155</v>
      </c>
      <c r="L6" s="23" t="s">
        <v>155</v>
      </c>
      <c r="M6" s="23" t="s">
        <v>155</v>
      </c>
      <c r="O6" s="23" t="s">
        <v>156</v>
      </c>
      <c r="P6" s="23" t="s">
        <v>156</v>
      </c>
      <c r="Q6" s="23" t="s">
        <v>156</v>
      </c>
      <c r="R6" s="23" t="s">
        <v>156</v>
      </c>
      <c r="S6" s="23" t="s">
        <v>156</v>
      </c>
    </row>
    <row r="7" spans="1:19" ht="30" x14ac:dyDescent="0.45">
      <c r="A7" s="23" t="s">
        <v>3</v>
      </c>
      <c r="C7" s="23" t="s">
        <v>164</v>
      </c>
      <c r="E7" s="23" t="s">
        <v>165</v>
      </c>
      <c r="G7" s="23" t="s">
        <v>166</v>
      </c>
      <c r="I7" s="23" t="s">
        <v>167</v>
      </c>
      <c r="K7" s="23" t="s">
        <v>160</v>
      </c>
      <c r="M7" s="23" t="s">
        <v>168</v>
      </c>
      <c r="O7" s="23" t="s">
        <v>167</v>
      </c>
      <c r="Q7" s="23" t="s">
        <v>160</v>
      </c>
      <c r="S7" s="23" t="s">
        <v>168</v>
      </c>
    </row>
    <row r="8" spans="1:19" ht="21" x14ac:dyDescent="0.55000000000000004">
      <c r="A8" s="2" t="s">
        <v>56</v>
      </c>
      <c r="C8" s="13" t="s">
        <v>169</v>
      </c>
      <c r="D8" s="13"/>
      <c r="E8" s="14">
        <v>11101325</v>
      </c>
      <c r="F8" s="13"/>
      <c r="G8" s="14">
        <v>380</v>
      </c>
      <c r="H8" s="13"/>
      <c r="I8" s="14">
        <v>0</v>
      </c>
      <c r="J8" s="13"/>
      <c r="K8" s="14">
        <v>0</v>
      </c>
      <c r="L8" s="13"/>
      <c r="M8" s="14">
        <v>0</v>
      </c>
      <c r="N8" s="13"/>
      <c r="O8" s="14">
        <v>4218503500</v>
      </c>
      <c r="P8" s="13"/>
      <c r="Q8" s="14">
        <v>250065929</v>
      </c>
      <c r="R8" s="13"/>
      <c r="S8" s="14">
        <v>3968437571</v>
      </c>
    </row>
    <row r="9" spans="1:19" ht="21" x14ac:dyDescent="0.55000000000000004">
      <c r="A9" s="2" t="s">
        <v>50</v>
      </c>
      <c r="C9" s="13" t="s">
        <v>170</v>
      </c>
      <c r="D9" s="13"/>
      <c r="E9" s="14">
        <v>24877310</v>
      </c>
      <c r="F9" s="13"/>
      <c r="G9" s="14">
        <v>850</v>
      </c>
      <c r="H9" s="13"/>
      <c r="I9" s="14">
        <v>0</v>
      </c>
      <c r="J9" s="13"/>
      <c r="K9" s="14">
        <v>0</v>
      </c>
      <c r="L9" s="13"/>
      <c r="M9" s="14">
        <v>0</v>
      </c>
      <c r="N9" s="13"/>
      <c r="O9" s="14">
        <v>21145713500</v>
      </c>
      <c r="P9" s="13"/>
      <c r="Q9" s="14">
        <v>0</v>
      </c>
      <c r="R9" s="13"/>
      <c r="S9" s="14">
        <v>21145713500</v>
      </c>
    </row>
    <row r="10" spans="1:19" ht="21" x14ac:dyDescent="0.55000000000000004">
      <c r="A10" s="2" t="s">
        <v>34</v>
      </c>
      <c r="C10" s="13" t="s">
        <v>171</v>
      </c>
      <c r="D10" s="13"/>
      <c r="E10" s="14">
        <v>35077</v>
      </c>
      <c r="F10" s="13"/>
      <c r="G10" s="14">
        <v>600</v>
      </c>
      <c r="H10" s="13"/>
      <c r="I10" s="14">
        <v>0</v>
      </c>
      <c r="J10" s="13"/>
      <c r="K10" s="14">
        <v>0</v>
      </c>
      <c r="L10" s="13"/>
      <c r="M10" s="14">
        <v>0</v>
      </c>
      <c r="N10" s="13"/>
      <c r="O10" s="14">
        <v>21046200</v>
      </c>
      <c r="P10" s="13"/>
      <c r="Q10" s="14">
        <v>1623032</v>
      </c>
      <c r="R10" s="13"/>
      <c r="S10" s="14">
        <v>19423168</v>
      </c>
    </row>
    <row r="11" spans="1:19" ht="21" x14ac:dyDescent="0.55000000000000004">
      <c r="A11" s="2" t="s">
        <v>172</v>
      </c>
      <c r="C11" s="13" t="s">
        <v>173</v>
      </c>
      <c r="D11" s="13"/>
      <c r="E11" s="14">
        <v>1000</v>
      </c>
      <c r="F11" s="13"/>
      <c r="G11" s="14">
        <v>1100</v>
      </c>
      <c r="H11" s="13"/>
      <c r="I11" s="14">
        <v>0</v>
      </c>
      <c r="J11" s="13"/>
      <c r="K11" s="14">
        <v>0</v>
      </c>
      <c r="L11" s="13"/>
      <c r="M11" s="14">
        <v>0</v>
      </c>
      <c r="N11" s="13"/>
      <c r="O11" s="14">
        <v>1100000</v>
      </c>
      <c r="P11" s="13"/>
      <c r="Q11" s="14">
        <v>0</v>
      </c>
      <c r="R11" s="13"/>
      <c r="S11" s="14">
        <v>1100000</v>
      </c>
    </row>
    <row r="12" spans="1:19" ht="21" x14ac:dyDescent="0.55000000000000004">
      <c r="A12" s="2" t="s">
        <v>27</v>
      </c>
      <c r="C12" s="13" t="s">
        <v>174</v>
      </c>
      <c r="D12" s="13"/>
      <c r="E12" s="14">
        <v>1350742</v>
      </c>
      <c r="F12" s="13"/>
      <c r="G12" s="14">
        <v>1500</v>
      </c>
      <c r="H12" s="13"/>
      <c r="I12" s="14">
        <v>0</v>
      </c>
      <c r="J12" s="13"/>
      <c r="K12" s="14">
        <v>0</v>
      </c>
      <c r="L12" s="13"/>
      <c r="M12" s="14">
        <v>0</v>
      </c>
      <c r="N12" s="13"/>
      <c r="O12" s="14">
        <v>2026113000</v>
      </c>
      <c r="P12" s="13"/>
      <c r="Q12" s="14">
        <v>233309982</v>
      </c>
      <c r="R12" s="13"/>
      <c r="S12" s="14">
        <v>1792803018</v>
      </c>
    </row>
    <row r="13" spans="1:19" ht="21" x14ac:dyDescent="0.55000000000000004">
      <c r="A13" s="2" t="s">
        <v>21</v>
      </c>
      <c r="C13" s="13" t="s">
        <v>4</v>
      </c>
      <c r="D13" s="13"/>
      <c r="E13" s="14">
        <v>23000000</v>
      </c>
      <c r="F13" s="13"/>
      <c r="G13" s="14">
        <v>26</v>
      </c>
      <c r="H13" s="13"/>
      <c r="I13" s="14">
        <v>598000000</v>
      </c>
      <c r="J13" s="13"/>
      <c r="K13" s="14">
        <v>12825737</v>
      </c>
      <c r="L13" s="13"/>
      <c r="M13" s="14">
        <v>585174263</v>
      </c>
      <c r="N13" s="13"/>
      <c r="O13" s="14">
        <v>598000000</v>
      </c>
      <c r="P13" s="13"/>
      <c r="Q13" s="14">
        <v>12825737</v>
      </c>
      <c r="R13" s="13"/>
      <c r="S13" s="14">
        <v>585174263</v>
      </c>
    </row>
    <row r="14" spans="1:19" ht="21" x14ac:dyDescent="0.55000000000000004">
      <c r="A14" s="2" t="s">
        <v>175</v>
      </c>
      <c r="C14" s="13" t="s">
        <v>176</v>
      </c>
      <c r="D14" s="13"/>
      <c r="E14" s="14">
        <v>10000000</v>
      </c>
      <c r="F14" s="13"/>
      <c r="G14" s="14">
        <v>250</v>
      </c>
      <c r="H14" s="13"/>
      <c r="I14" s="14">
        <v>0</v>
      </c>
      <c r="J14" s="13"/>
      <c r="K14" s="14">
        <v>0</v>
      </c>
      <c r="L14" s="13"/>
      <c r="M14" s="14">
        <v>0</v>
      </c>
      <c r="N14" s="13"/>
      <c r="O14" s="14">
        <v>2500000000</v>
      </c>
      <c r="P14" s="13"/>
      <c r="Q14" s="14">
        <v>101839685</v>
      </c>
      <c r="R14" s="13"/>
      <c r="S14" s="14">
        <v>2398160315</v>
      </c>
    </row>
    <row r="15" spans="1:19" ht="21" x14ac:dyDescent="0.55000000000000004">
      <c r="A15" s="2" t="s">
        <v>89</v>
      </c>
      <c r="C15" s="13" t="s">
        <v>177</v>
      </c>
      <c r="D15" s="13"/>
      <c r="E15" s="14">
        <v>400000</v>
      </c>
      <c r="F15" s="13"/>
      <c r="G15" s="14">
        <v>21</v>
      </c>
      <c r="H15" s="13"/>
      <c r="I15" s="14">
        <v>8400000</v>
      </c>
      <c r="J15" s="13"/>
      <c r="K15" s="14">
        <v>180161</v>
      </c>
      <c r="L15" s="13"/>
      <c r="M15" s="14">
        <v>8219839</v>
      </c>
      <c r="N15" s="13"/>
      <c r="O15" s="14">
        <v>8400000</v>
      </c>
      <c r="P15" s="13"/>
      <c r="Q15" s="14">
        <v>180161</v>
      </c>
      <c r="R15" s="13"/>
      <c r="S15" s="14">
        <v>8219839</v>
      </c>
    </row>
    <row r="16" spans="1:19" ht="21" x14ac:dyDescent="0.55000000000000004">
      <c r="A16" s="2" t="s">
        <v>15</v>
      </c>
      <c r="C16" s="13" t="s">
        <v>4</v>
      </c>
      <c r="D16" s="13"/>
      <c r="E16" s="14">
        <v>40000000</v>
      </c>
      <c r="F16" s="13"/>
      <c r="G16" s="14">
        <v>50</v>
      </c>
      <c r="H16" s="13"/>
      <c r="I16" s="14">
        <v>0</v>
      </c>
      <c r="J16" s="13"/>
      <c r="K16" s="14">
        <v>0</v>
      </c>
      <c r="L16" s="13"/>
      <c r="M16" s="14">
        <v>0</v>
      </c>
      <c r="N16" s="13"/>
      <c r="O16" s="14">
        <v>2000000000</v>
      </c>
      <c r="P16" s="13"/>
      <c r="Q16" s="14">
        <v>81471748</v>
      </c>
      <c r="R16" s="13"/>
      <c r="S16" s="14">
        <v>1918528252</v>
      </c>
    </row>
    <row r="17" spans="1:19" ht="21" x14ac:dyDescent="0.55000000000000004">
      <c r="A17" s="2" t="s">
        <v>178</v>
      </c>
      <c r="C17" s="13" t="s">
        <v>179</v>
      </c>
      <c r="D17" s="13"/>
      <c r="E17" s="14">
        <v>1000</v>
      </c>
      <c r="F17" s="13"/>
      <c r="G17" s="14">
        <v>500</v>
      </c>
      <c r="H17" s="13"/>
      <c r="I17" s="14">
        <v>0</v>
      </c>
      <c r="J17" s="13"/>
      <c r="K17" s="14">
        <v>0</v>
      </c>
      <c r="L17" s="13"/>
      <c r="M17" s="14">
        <v>0</v>
      </c>
      <c r="N17" s="13"/>
      <c r="O17" s="14">
        <v>500000</v>
      </c>
      <c r="P17" s="13"/>
      <c r="Q17" s="14">
        <v>0</v>
      </c>
      <c r="R17" s="13"/>
      <c r="S17" s="14">
        <v>500000</v>
      </c>
    </row>
    <row r="18" spans="1:19" ht="21" x14ac:dyDescent="0.55000000000000004">
      <c r="A18" s="2" t="s">
        <v>180</v>
      </c>
      <c r="C18" s="13" t="s">
        <v>181</v>
      </c>
      <c r="D18" s="13"/>
      <c r="E18" s="14">
        <v>1313555</v>
      </c>
      <c r="F18" s="13"/>
      <c r="G18" s="14">
        <v>10000</v>
      </c>
      <c r="H18" s="13"/>
      <c r="I18" s="14">
        <v>0</v>
      </c>
      <c r="J18" s="13"/>
      <c r="K18" s="14">
        <v>0</v>
      </c>
      <c r="L18" s="13"/>
      <c r="M18" s="14">
        <v>0</v>
      </c>
      <c r="N18" s="13"/>
      <c r="O18" s="14">
        <v>13135550000</v>
      </c>
      <c r="P18" s="13"/>
      <c r="Q18" s="14">
        <v>8990794</v>
      </c>
      <c r="R18" s="13"/>
      <c r="S18" s="14">
        <v>13126559206</v>
      </c>
    </row>
    <row r="19" spans="1:19" ht="21" x14ac:dyDescent="0.55000000000000004">
      <c r="A19" s="2" t="s">
        <v>48</v>
      </c>
      <c r="C19" s="13" t="s">
        <v>182</v>
      </c>
      <c r="D19" s="13"/>
      <c r="E19" s="14">
        <v>22964000</v>
      </c>
      <c r="F19" s="13"/>
      <c r="G19" s="14">
        <v>690</v>
      </c>
      <c r="H19" s="13"/>
      <c r="I19" s="14">
        <v>15845160000</v>
      </c>
      <c r="J19" s="13"/>
      <c r="K19" s="14">
        <v>2212906847</v>
      </c>
      <c r="L19" s="13"/>
      <c r="M19" s="14">
        <v>13632253153</v>
      </c>
      <c r="N19" s="13"/>
      <c r="O19" s="14">
        <v>15845160000</v>
      </c>
      <c r="P19" s="13"/>
      <c r="Q19" s="14">
        <v>2212906847</v>
      </c>
      <c r="R19" s="13"/>
      <c r="S19" s="14">
        <v>13632253153</v>
      </c>
    </row>
    <row r="20" spans="1:19" ht="21" x14ac:dyDescent="0.55000000000000004">
      <c r="A20" s="2" t="s">
        <v>29</v>
      </c>
      <c r="C20" s="13" t="s">
        <v>183</v>
      </c>
      <c r="D20" s="13"/>
      <c r="E20" s="14">
        <v>355490</v>
      </c>
      <c r="F20" s="13"/>
      <c r="G20" s="14">
        <v>8740</v>
      </c>
      <c r="H20" s="13"/>
      <c r="I20" s="14">
        <v>0</v>
      </c>
      <c r="J20" s="13"/>
      <c r="K20" s="14">
        <v>0</v>
      </c>
      <c r="L20" s="13"/>
      <c r="M20" s="14">
        <v>0</v>
      </c>
      <c r="N20" s="13"/>
      <c r="O20" s="14">
        <v>3106982600</v>
      </c>
      <c r="P20" s="13"/>
      <c r="Q20" s="14">
        <v>0</v>
      </c>
      <c r="R20" s="13"/>
      <c r="S20" s="14">
        <v>3106982600</v>
      </c>
    </row>
    <row r="21" spans="1:19" ht="21" x14ac:dyDescent="0.55000000000000004">
      <c r="A21" s="2" t="s">
        <v>44</v>
      </c>
      <c r="C21" s="13" t="s">
        <v>184</v>
      </c>
      <c r="D21" s="13"/>
      <c r="E21" s="14">
        <v>2156673</v>
      </c>
      <c r="F21" s="13"/>
      <c r="G21" s="14">
        <v>770</v>
      </c>
      <c r="H21" s="13"/>
      <c r="I21" s="14">
        <v>1660638210</v>
      </c>
      <c r="J21" s="13"/>
      <c r="K21" s="14">
        <v>67647549</v>
      </c>
      <c r="L21" s="13"/>
      <c r="M21" s="14">
        <v>1592990661</v>
      </c>
      <c r="N21" s="13"/>
      <c r="O21" s="14">
        <v>1660638210</v>
      </c>
      <c r="P21" s="13"/>
      <c r="Q21" s="14">
        <v>67647549</v>
      </c>
      <c r="R21" s="13"/>
      <c r="S21" s="14">
        <v>1592990661</v>
      </c>
    </row>
  </sheetData>
  <mergeCells count="16">
    <mergeCell ref="A6:A7"/>
    <mergeCell ref="C7"/>
    <mergeCell ref="E7"/>
    <mergeCell ref="G7"/>
    <mergeCell ref="C6:G6"/>
    <mergeCell ref="C2:S2"/>
    <mergeCell ref="Q7"/>
    <mergeCell ref="S7"/>
    <mergeCell ref="O6:S6"/>
    <mergeCell ref="I7"/>
    <mergeCell ref="K7"/>
    <mergeCell ref="M7"/>
    <mergeCell ref="I6:M6"/>
    <mergeCell ref="O7"/>
    <mergeCell ref="C4:S4"/>
    <mergeCell ref="C3:S3"/>
  </mergeCells>
  <pageMargins left="0.70866141732283472" right="0.70866141732283472" top="0.74803149606299213" bottom="0.74803149606299213" header="0.31496062992125984" footer="0.31496062992125984"/>
  <pageSetup scale="4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Q62"/>
  <sheetViews>
    <sheetView rightToLeft="1" topLeftCell="A37" zoomScale="60" zoomScaleNormal="60" workbookViewId="0">
      <selection activeCell="Q61" sqref="Q61"/>
    </sheetView>
  </sheetViews>
  <sheetFormatPr defaultRowHeight="18.75" x14ac:dyDescent="0.45"/>
  <cols>
    <col min="1" max="1" width="27.8554687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39.5703125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3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30" x14ac:dyDescent="0.45">
      <c r="A3" s="23" t="s">
        <v>153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30" x14ac:dyDescent="0.45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6" spans="1:17" ht="30" x14ac:dyDescent="0.45">
      <c r="A6" s="23" t="s">
        <v>3</v>
      </c>
      <c r="C6" s="23" t="s">
        <v>155</v>
      </c>
      <c r="D6" s="23" t="s">
        <v>155</v>
      </c>
      <c r="E6" s="23" t="s">
        <v>155</v>
      </c>
      <c r="F6" s="23" t="s">
        <v>155</v>
      </c>
      <c r="G6" s="23" t="s">
        <v>155</v>
      </c>
      <c r="H6" s="23" t="s">
        <v>155</v>
      </c>
      <c r="I6" s="23" t="s">
        <v>155</v>
      </c>
      <c r="K6" s="23" t="s">
        <v>156</v>
      </c>
      <c r="L6" s="23" t="s">
        <v>156</v>
      </c>
      <c r="M6" s="23" t="s">
        <v>156</v>
      </c>
      <c r="N6" s="23" t="s">
        <v>156</v>
      </c>
      <c r="O6" s="23" t="s">
        <v>156</v>
      </c>
      <c r="P6" s="23" t="s">
        <v>156</v>
      </c>
      <c r="Q6" s="23" t="s">
        <v>156</v>
      </c>
    </row>
    <row r="7" spans="1:17" ht="30" x14ac:dyDescent="0.45">
      <c r="A7" s="23" t="s">
        <v>3</v>
      </c>
      <c r="C7" s="23" t="s">
        <v>7</v>
      </c>
      <c r="E7" s="23" t="s">
        <v>185</v>
      </c>
      <c r="G7" s="23" t="s">
        <v>186</v>
      </c>
      <c r="I7" s="23" t="s">
        <v>187</v>
      </c>
      <c r="K7" s="23" t="s">
        <v>7</v>
      </c>
      <c r="M7" s="23" t="s">
        <v>185</v>
      </c>
      <c r="O7" s="23" t="s">
        <v>186</v>
      </c>
      <c r="Q7" s="23" t="s">
        <v>187</v>
      </c>
    </row>
    <row r="8" spans="1:17" ht="21" x14ac:dyDescent="0.55000000000000004">
      <c r="A8" s="2" t="s">
        <v>60</v>
      </c>
      <c r="C8" s="14">
        <v>25700000</v>
      </c>
      <c r="D8" s="13"/>
      <c r="E8" s="14">
        <v>203993473725</v>
      </c>
      <c r="F8" s="13"/>
      <c r="G8" s="14">
        <v>231968226886</v>
      </c>
      <c r="H8" s="13"/>
      <c r="I8" s="15">
        <v>-27974753161</v>
      </c>
      <c r="J8" s="13"/>
      <c r="K8" s="14">
        <v>25700000</v>
      </c>
      <c r="L8" s="13"/>
      <c r="M8" s="14">
        <v>203993473725</v>
      </c>
      <c r="N8" s="13"/>
      <c r="O8" s="14">
        <f>M8-Q8</f>
        <v>229443825915</v>
      </c>
      <c r="P8" s="13"/>
      <c r="Q8" s="15">
        <v>-25450352190</v>
      </c>
    </row>
    <row r="9" spans="1:17" ht="21" x14ac:dyDescent="0.55000000000000004">
      <c r="A9" s="2" t="s">
        <v>54</v>
      </c>
      <c r="C9" s="14">
        <v>16445313</v>
      </c>
      <c r="D9" s="13"/>
      <c r="E9" s="14">
        <v>276108656617</v>
      </c>
      <c r="F9" s="13"/>
      <c r="G9" s="14">
        <v>340243047678</v>
      </c>
      <c r="H9" s="13"/>
      <c r="I9" s="15">
        <v>-64134391060</v>
      </c>
      <c r="J9" s="13"/>
      <c r="K9" s="14">
        <v>16445313</v>
      </c>
      <c r="L9" s="13"/>
      <c r="M9" s="14">
        <v>276108656617</v>
      </c>
      <c r="N9" s="13"/>
      <c r="O9" s="14">
        <f t="shared" ref="O9:O57" si="0">M9-Q9</f>
        <v>336099460994</v>
      </c>
      <c r="P9" s="13"/>
      <c r="Q9" s="15">
        <v>-59990804377</v>
      </c>
    </row>
    <row r="10" spans="1:17" ht="21" x14ac:dyDescent="0.55000000000000004">
      <c r="A10" s="2" t="s">
        <v>89</v>
      </c>
      <c r="C10" s="14">
        <v>400000</v>
      </c>
      <c r="D10" s="13"/>
      <c r="E10" s="14">
        <v>8487198900</v>
      </c>
      <c r="F10" s="13"/>
      <c r="G10" s="14">
        <v>8827908422</v>
      </c>
      <c r="H10" s="13"/>
      <c r="I10" s="15">
        <v>-340709522</v>
      </c>
      <c r="J10" s="13"/>
      <c r="K10" s="14">
        <v>400000</v>
      </c>
      <c r="L10" s="13"/>
      <c r="M10" s="14">
        <v>8487198900</v>
      </c>
      <c r="N10" s="13"/>
      <c r="O10" s="14">
        <f t="shared" si="0"/>
        <v>8827908422</v>
      </c>
      <c r="P10" s="13"/>
      <c r="Q10" s="15">
        <v>-340709522</v>
      </c>
    </row>
    <row r="11" spans="1:17" ht="21" x14ac:dyDescent="0.55000000000000004">
      <c r="A11" s="2" t="s">
        <v>91</v>
      </c>
      <c r="C11" s="14">
        <v>5800000</v>
      </c>
      <c r="D11" s="13"/>
      <c r="E11" s="14">
        <v>174752001900</v>
      </c>
      <c r="F11" s="13"/>
      <c r="G11" s="14">
        <v>203877341261</v>
      </c>
      <c r="H11" s="13"/>
      <c r="I11" s="15">
        <v>-29125339361</v>
      </c>
      <c r="J11" s="13"/>
      <c r="K11" s="14">
        <v>5800000</v>
      </c>
      <c r="L11" s="13"/>
      <c r="M11" s="14">
        <v>174752001900</v>
      </c>
      <c r="N11" s="13"/>
      <c r="O11" s="14">
        <f t="shared" si="0"/>
        <v>203877341261</v>
      </c>
      <c r="P11" s="13"/>
      <c r="Q11" s="15">
        <v>-29125339361</v>
      </c>
    </row>
    <row r="12" spans="1:17" ht="21" x14ac:dyDescent="0.55000000000000004">
      <c r="A12" s="2" t="s">
        <v>80</v>
      </c>
      <c r="C12" s="14">
        <v>20927</v>
      </c>
      <c r="D12" s="13"/>
      <c r="E12" s="14">
        <v>447482240</v>
      </c>
      <c r="F12" s="13"/>
      <c r="G12" s="14">
        <v>439866032</v>
      </c>
      <c r="H12" s="13"/>
      <c r="I12" s="15">
        <v>7616208</v>
      </c>
      <c r="J12" s="13"/>
      <c r="K12" s="14">
        <v>20927</v>
      </c>
      <c r="L12" s="13"/>
      <c r="M12" s="14">
        <v>447482240</v>
      </c>
      <c r="N12" s="13"/>
      <c r="O12" s="14">
        <f t="shared" si="0"/>
        <v>439866032</v>
      </c>
      <c r="P12" s="13"/>
      <c r="Q12" s="15">
        <v>7616208</v>
      </c>
    </row>
    <row r="13" spans="1:17" ht="21" x14ac:dyDescent="0.55000000000000004">
      <c r="A13" s="2" t="s">
        <v>29</v>
      </c>
      <c r="C13" s="14">
        <v>355490</v>
      </c>
      <c r="D13" s="13"/>
      <c r="E13" s="14">
        <v>61826461044</v>
      </c>
      <c r="F13" s="13"/>
      <c r="G13" s="14">
        <v>41746646004</v>
      </c>
      <c r="H13" s="13"/>
      <c r="I13" s="15">
        <v>20079815040</v>
      </c>
      <c r="J13" s="13"/>
      <c r="K13" s="14">
        <v>355490</v>
      </c>
      <c r="L13" s="13"/>
      <c r="M13" s="14">
        <v>61826461044</v>
      </c>
      <c r="N13" s="13"/>
      <c r="O13" s="14">
        <f t="shared" si="0"/>
        <v>23178899969</v>
      </c>
      <c r="P13" s="13"/>
      <c r="Q13" s="15">
        <v>38647561075</v>
      </c>
    </row>
    <row r="14" spans="1:17" ht="21" x14ac:dyDescent="0.55000000000000004">
      <c r="A14" s="2" t="s">
        <v>25</v>
      </c>
      <c r="C14" s="14">
        <v>200000</v>
      </c>
      <c r="D14" s="13"/>
      <c r="E14" s="14">
        <v>4434854670</v>
      </c>
      <c r="F14" s="13"/>
      <c r="G14" s="14">
        <v>3036204682</v>
      </c>
      <c r="H14" s="13"/>
      <c r="I14" s="15">
        <v>1398649988</v>
      </c>
      <c r="J14" s="13"/>
      <c r="K14" s="14">
        <v>200000</v>
      </c>
      <c r="L14" s="13"/>
      <c r="M14" s="14">
        <v>4434854670</v>
      </c>
      <c r="N14" s="13"/>
      <c r="O14" s="14">
        <f t="shared" si="0"/>
        <v>3095973196</v>
      </c>
      <c r="P14" s="13"/>
      <c r="Q14" s="15">
        <v>1338881474</v>
      </c>
    </row>
    <row r="15" spans="1:17" ht="21" x14ac:dyDescent="0.55000000000000004">
      <c r="A15" s="2" t="s">
        <v>34</v>
      </c>
      <c r="C15" s="14">
        <v>200000</v>
      </c>
      <c r="D15" s="13"/>
      <c r="E15" s="14">
        <v>3427484400</v>
      </c>
      <c r="F15" s="13"/>
      <c r="G15" s="14">
        <v>3825311875</v>
      </c>
      <c r="H15" s="13"/>
      <c r="I15" s="15">
        <v>-397827475</v>
      </c>
      <c r="J15" s="13"/>
      <c r="K15" s="14">
        <v>200000</v>
      </c>
      <c r="L15" s="13"/>
      <c r="M15" s="14">
        <v>3427484400</v>
      </c>
      <c r="N15" s="13"/>
      <c r="O15" s="14">
        <f t="shared" si="0"/>
        <v>843202382</v>
      </c>
      <c r="P15" s="13"/>
      <c r="Q15" s="15">
        <v>2584282018</v>
      </c>
    </row>
    <row r="16" spans="1:17" ht="21" x14ac:dyDescent="0.55000000000000004">
      <c r="A16" s="2" t="s">
        <v>41</v>
      </c>
      <c r="C16" s="14">
        <v>13055</v>
      </c>
      <c r="D16" s="13"/>
      <c r="E16" s="14">
        <v>345079989</v>
      </c>
      <c r="F16" s="13"/>
      <c r="G16" s="14">
        <v>333945727</v>
      </c>
      <c r="H16" s="13"/>
      <c r="I16" s="15">
        <v>11134262</v>
      </c>
      <c r="J16" s="13"/>
      <c r="K16" s="14">
        <v>13055</v>
      </c>
      <c r="L16" s="13"/>
      <c r="M16" s="14">
        <v>345079989</v>
      </c>
      <c r="N16" s="13"/>
      <c r="O16" s="14">
        <f t="shared" si="0"/>
        <v>326794391</v>
      </c>
      <c r="P16" s="13"/>
      <c r="Q16" s="15">
        <v>18285598</v>
      </c>
    </row>
    <row r="17" spans="1:17" ht="21" x14ac:dyDescent="0.55000000000000004">
      <c r="A17" s="2" t="s">
        <v>65</v>
      </c>
      <c r="C17" s="14">
        <v>303161</v>
      </c>
      <c r="D17" s="13"/>
      <c r="E17" s="14">
        <v>73404584839</v>
      </c>
      <c r="F17" s="13"/>
      <c r="G17" s="14">
        <v>65050819019</v>
      </c>
      <c r="H17" s="13"/>
      <c r="I17" s="15">
        <v>8353765820</v>
      </c>
      <c r="J17" s="13"/>
      <c r="K17" s="14">
        <v>303161</v>
      </c>
      <c r="L17" s="13"/>
      <c r="M17" s="14">
        <v>73404584839</v>
      </c>
      <c r="N17" s="13"/>
      <c r="O17" s="14">
        <f t="shared" si="0"/>
        <v>38352381155</v>
      </c>
      <c r="P17" s="13"/>
      <c r="Q17" s="15">
        <v>35052203684</v>
      </c>
    </row>
    <row r="18" spans="1:17" ht="21" x14ac:dyDescent="0.55000000000000004">
      <c r="A18" s="2" t="s">
        <v>19</v>
      </c>
      <c r="C18" s="14">
        <v>73600000</v>
      </c>
      <c r="D18" s="13"/>
      <c r="E18" s="14">
        <v>266309971200</v>
      </c>
      <c r="F18" s="13"/>
      <c r="G18" s="14">
        <v>319768369683</v>
      </c>
      <c r="H18" s="13"/>
      <c r="I18" s="15">
        <v>-53458398483</v>
      </c>
      <c r="J18" s="13"/>
      <c r="K18" s="14">
        <v>73600000</v>
      </c>
      <c r="L18" s="13"/>
      <c r="M18" s="14">
        <v>266309971200</v>
      </c>
      <c r="N18" s="13"/>
      <c r="O18" s="14">
        <f t="shared" si="0"/>
        <v>276052951786</v>
      </c>
      <c r="P18" s="13"/>
      <c r="Q18" s="15">
        <v>-9742980586</v>
      </c>
    </row>
    <row r="19" spans="1:17" ht="21" x14ac:dyDescent="0.55000000000000004">
      <c r="A19" s="2" t="s">
        <v>84</v>
      </c>
      <c r="C19" s="14">
        <v>100000</v>
      </c>
      <c r="D19" s="13"/>
      <c r="E19" s="14">
        <v>3180960000</v>
      </c>
      <c r="F19" s="13"/>
      <c r="G19" s="14">
        <v>2143944928</v>
      </c>
      <c r="H19" s="13"/>
      <c r="I19" s="15">
        <v>1037015072</v>
      </c>
      <c r="J19" s="13"/>
      <c r="K19" s="14">
        <v>100000</v>
      </c>
      <c r="L19" s="13"/>
      <c r="M19" s="14">
        <v>3180960000</v>
      </c>
      <c r="N19" s="13"/>
      <c r="O19" s="14">
        <f t="shared" si="0"/>
        <v>2143944928</v>
      </c>
      <c r="P19" s="13"/>
      <c r="Q19" s="15">
        <v>1037015072</v>
      </c>
    </row>
    <row r="20" spans="1:17" ht="21" x14ac:dyDescent="0.55000000000000004">
      <c r="A20" s="2" t="s">
        <v>21</v>
      </c>
      <c r="C20" s="14">
        <v>95239716</v>
      </c>
      <c r="D20" s="13"/>
      <c r="E20" s="14">
        <v>618498968293</v>
      </c>
      <c r="F20" s="13"/>
      <c r="G20" s="14">
        <v>620671554075</v>
      </c>
      <c r="H20" s="13"/>
      <c r="I20" s="15">
        <v>-2172585781</v>
      </c>
      <c r="J20" s="13"/>
      <c r="K20" s="14">
        <v>95239716</v>
      </c>
      <c r="L20" s="13"/>
      <c r="M20" s="14">
        <v>618498968293</v>
      </c>
      <c r="N20" s="13"/>
      <c r="O20" s="14">
        <f t="shared" si="0"/>
        <v>356001514429</v>
      </c>
      <c r="P20" s="13"/>
      <c r="Q20" s="15">
        <v>262497453864</v>
      </c>
    </row>
    <row r="21" spans="1:17" ht="21" x14ac:dyDescent="0.55000000000000004">
      <c r="A21" s="2" t="s">
        <v>76</v>
      </c>
      <c r="C21" s="14">
        <v>4100000</v>
      </c>
      <c r="D21" s="13"/>
      <c r="E21" s="14">
        <v>83916706950</v>
      </c>
      <c r="F21" s="13"/>
      <c r="G21" s="14">
        <v>90104245817</v>
      </c>
      <c r="H21" s="13"/>
      <c r="I21" s="15">
        <v>-6187538867</v>
      </c>
      <c r="J21" s="13"/>
      <c r="K21" s="14">
        <v>4100000</v>
      </c>
      <c r="L21" s="13"/>
      <c r="M21" s="14">
        <v>83916706950</v>
      </c>
      <c r="N21" s="13"/>
      <c r="O21" s="14">
        <f t="shared" si="0"/>
        <v>90104245817</v>
      </c>
      <c r="P21" s="13"/>
      <c r="Q21" s="15">
        <v>-6187538867</v>
      </c>
    </row>
    <row r="22" spans="1:17" ht="21" x14ac:dyDescent="0.55000000000000004">
      <c r="A22" s="2" t="s">
        <v>99</v>
      </c>
      <c r="C22" s="14">
        <v>300108</v>
      </c>
      <c r="D22" s="13"/>
      <c r="E22" s="14">
        <v>9447869058</v>
      </c>
      <c r="F22" s="13"/>
      <c r="G22" s="14">
        <v>4656828051</v>
      </c>
      <c r="H22" s="13"/>
      <c r="I22" s="15">
        <v>4791041007</v>
      </c>
      <c r="J22" s="13"/>
      <c r="K22" s="14">
        <v>300108</v>
      </c>
      <c r="L22" s="13"/>
      <c r="M22" s="14">
        <v>9447869058</v>
      </c>
      <c r="N22" s="13"/>
      <c r="O22" s="14">
        <f t="shared" si="0"/>
        <v>4656828051</v>
      </c>
      <c r="P22" s="13"/>
      <c r="Q22" s="15">
        <v>4791041007</v>
      </c>
    </row>
    <row r="23" spans="1:17" ht="21" x14ac:dyDescent="0.55000000000000004">
      <c r="A23" s="2" t="s">
        <v>74</v>
      </c>
      <c r="C23" s="14">
        <v>2569980</v>
      </c>
      <c r="D23" s="13"/>
      <c r="E23" s="14">
        <v>27388816684</v>
      </c>
      <c r="F23" s="13"/>
      <c r="G23" s="14">
        <v>28652999830</v>
      </c>
      <c r="H23" s="13"/>
      <c r="I23" s="15">
        <v>-1264183145</v>
      </c>
      <c r="J23" s="13"/>
      <c r="K23" s="14">
        <v>2569980</v>
      </c>
      <c r="L23" s="13"/>
      <c r="M23" s="14">
        <v>27388816684</v>
      </c>
      <c r="N23" s="13"/>
      <c r="O23" s="14">
        <f t="shared" si="0"/>
        <v>28652999829</v>
      </c>
      <c r="P23" s="13"/>
      <c r="Q23" s="15">
        <v>-1264183145</v>
      </c>
    </row>
    <row r="24" spans="1:17" ht="21" x14ac:dyDescent="0.55000000000000004">
      <c r="A24" s="2" t="s">
        <v>64</v>
      </c>
      <c r="C24" s="14">
        <v>8028771</v>
      </c>
      <c r="D24" s="13"/>
      <c r="E24" s="14">
        <v>276094707515</v>
      </c>
      <c r="F24" s="13"/>
      <c r="G24" s="14">
        <v>165584536004</v>
      </c>
      <c r="H24" s="13"/>
      <c r="I24" s="15">
        <v>110510171511</v>
      </c>
      <c r="J24" s="13"/>
      <c r="K24" s="14">
        <v>8028771</v>
      </c>
      <c r="L24" s="13"/>
      <c r="M24" s="14">
        <v>276094707515</v>
      </c>
      <c r="N24" s="13"/>
      <c r="O24" s="14">
        <f t="shared" si="0"/>
        <v>69292521150</v>
      </c>
      <c r="P24" s="13"/>
      <c r="Q24" s="15">
        <v>206802186365</v>
      </c>
    </row>
    <row r="25" spans="1:17" ht="21" x14ac:dyDescent="0.55000000000000004">
      <c r="A25" s="2" t="s">
        <v>95</v>
      </c>
      <c r="C25" s="14">
        <v>5484725</v>
      </c>
      <c r="D25" s="13"/>
      <c r="E25" s="14">
        <v>72458287878</v>
      </c>
      <c r="F25" s="13"/>
      <c r="G25" s="14">
        <v>50388168575</v>
      </c>
      <c r="H25" s="13"/>
      <c r="I25" s="15">
        <v>22070119303</v>
      </c>
      <c r="J25" s="13"/>
      <c r="K25" s="14">
        <v>5484725</v>
      </c>
      <c r="L25" s="13"/>
      <c r="M25" s="14">
        <v>72458287878</v>
      </c>
      <c r="N25" s="13"/>
      <c r="O25" s="14">
        <f t="shared" si="0"/>
        <v>50388168575</v>
      </c>
      <c r="P25" s="13"/>
      <c r="Q25" s="15">
        <v>22070119303</v>
      </c>
    </row>
    <row r="26" spans="1:17" ht="21" x14ac:dyDescent="0.55000000000000004">
      <c r="A26" s="2" t="s">
        <v>70</v>
      </c>
      <c r="C26" s="14">
        <v>2900000</v>
      </c>
      <c r="D26" s="13"/>
      <c r="E26" s="14">
        <v>198131063850</v>
      </c>
      <c r="F26" s="13"/>
      <c r="G26" s="14">
        <v>222527161551</v>
      </c>
      <c r="H26" s="13"/>
      <c r="I26" s="15">
        <v>-24396097701</v>
      </c>
      <c r="J26" s="13"/>
      <c r="K26" s="14">
        <v>2900000</v>
      </c>
      <c r="L26" s="13"/>
      <c r="M26" s="14">
        <v>198131063850</v>
      </c>
      <c r="N26" s="13"/>
      <c r="O26" s="14">
        <f t="shared" si="0"/>
        <v>60886261283</v>
      </c>
      <c r="P26" s="13"/>
      <c r="Q26" s="15">
        <v>137244802567</v>
      </c>
    </row>
    <row r="27" spans="1:17" ht="21" x14ac:dyDescent="0.55000000000000004">
      <c r="A27" s="2" t="s">
        <v>17</v>
      </c>
      <c r="C27" s="14">
        <v>70000000</v>
      </c>
      <c r="D27" s="13"/>
      <c r="E27" s="14">
        <v>224754705000</v>
      </c>
      <c r="F27" s="13"/>
      <c r="G27" s="14">
        <v>281113221005</v>
      </c>
      <c r="H27" s="13"/>
      <c r="I27" s="15">
        <v>-56358516005</v>
      </c>
      <c r="J27" s="13"/>
      <c r="K27" s="14">
        <v>70000000</v>
      </c>
      <c r="L27" s="13"/>
      <c r="M27" s="14">
        <v>224754705000</v>
      </c>
      <c r="N27" s="13"/>
      <c r="O27" s="14">
        <f t="shared" si="0"/>
        <v>241701708499</v>
      </c>
      <c r="P27" s="13"/>
      <c r="Q27" s="15">
        <v>-16947003499</v>
      </c>
    </row>
    <row r="28" spans="1:17" ht="21" x14ac:dyDescent="0.55000000000000004">
      <c r="A28" s="2" t="s">
        <v>87</v>
      </c>
      <c r="C28" s="14">
        <v>2135932</v>
      </c>
      <c r="D28" s="13"/>
      <c r="E28" s="14">
        <v>93782768947</v>
      </c>
      <c r="F28" s="13"/>
      <c r="G28" s="14">
        <v>107315148928</v>
      </c>
      <c r="H28" s="13"/>
      <c r="I28" s="15">
        <v>-13532379980</v>
      </c>
      <c r="J28" s="13"/>
      <c r="K28" s="14">
        <v>2135932</v>
      </c>
      <c r="L28" s="13"/>
      <c r="M28" s="14">
        <v>93782768947</v>
      </c>
      <c r="N28" s="13"/>
      <c r="O28" s="14">
        <f t="shared" si="0"/>
        <v>107315148927</v>
      </c>
      <c r="P28" s="13"/>
      <c r="Q28" s="15">
        <v>-13532379980</v>
      </c>
    </row>
    <row r="29" spans="1:17" ht="21" x14ac:dyDescent="0.55000000000000004">
      <c r="A29" s="2" t="s">
        <v>52</v>
      </c>
      <c r="C29" s="14">
        <v>10624718</v>
      </c>
      <c r="D29" s="13"/>
      <c r="E29" s="14">
        <v>198873062472</v>
      </c>
      <c r="F29" s="13"/>
      <c r="G29" s="14">
        <v>391037429421</v>
      </c>
      <c r="H29" s="13"/>
      <c r="I29" s="15">
        <v>-192164366948</v>
      </c>
      <c r="J29" s="13"/>
      <c r="K29" s="14">
        <v>10624718</v>
      </c>
      <c r="L29" s="13"/>
      <c r="M29" s="14">
        <v>198873062472</v>
      </c>
      <c r="N29" s="13"/>
      <c r="O29" s="14">
        <f t="shared" si="0"/>
        <v>204502284550</v>
      </c>
      <c r="P29" s="13"/>
      <c r="Q29" s="15">
        <v>-5629222078</v>
      </c>
    </row>
    <row r="30" spans="1:17" ht="21" x14ac:dyDescent="0.55000000000000004">
      <c r="A30" s="2" t="s">
        <v>31</v>
      </c>
      <c r="C30" s="14">
        <v>11308868</v>
      </c>
      <c r="D30" s="13"/>
      <c r="E30" s="14">
        <v>210892045216</v>
      </c>
      <c r="F30" s="13"/>
      <c r="G30" s="14">
        <v>186929491801</v>
      </c>
      <c r="H30" s="13"/>
      <c r="I30" s="15">
        <v>23962553415</v>
      </c>
      <c r="J30" s="13"/>
      <c r="K30" s="14">
        <v>11308868</v>
      </c>
      <c r="L30" s="13"/>
      <c r="M30" s="14">
        <v>210892045216</v>
      </c>
      <c r="N30" s="13"/>
      <c r="O30" s="14">
        <f t="shared" si="0"/>
        <v>191448688668</v>
      </c>
      <c r="P30" s="13"/>
      <c r="Q30" s="15">
        <v>19443356548</v>
      </c>
    </row>
    <row r="31" spans="1:17" ht="21" x14ac:dyDescent="0.55000000000000004">
      <c r="A31" s="2" t="s">
        <v>58</v>
      </c>
      <c r="C31" s="14">
        <v>27100000</v>
      </c>
      <c r="D31" s="13"/>
      <c r="E31" s="14">
        <v>496481254650</v>
      </c>
      <c r="F31" s="13"/>
      <c r="G31" s="14">
        <v>460765563067</v>
      </c>
      <c r="H31" s="13"/>
      <c r="I31" s="15">
        <v>35715691583</v>
      </c>
      <c r="J31" s="13"/>
      <c r="K31" s="14">
        <v>27100000</v>
      </c>
      <c r="L31" s="13"/>
      <c r="M31" s="14">
        <v>496481254650</v>
      </c>
      <c r="N31" s="13"/>
      <c r="O31" s="14">
        <f>M31-Q31</f>
        <v>416105534799</v>
      </c>
      <c r="P31" s="13"/>
      <c r="Q31" s="15">
        <v>80375719851</v>
      </c>
    </row>
    <row r="32" spans="1:17" ht="21" x14ac:dyDescent="0.55000000000000004">
      <c r="A32" s="2" t="s">
        <v>46</v>
      </c>
      <c r="C32" s="14">
        <v>8600000</v>
      </c>
      <c r="D32" s="13"/>
      <c r="E32" s="14">
        <v>157640425200</v>
      </c>
      <c r="F32" s="13"/>
      <c r="G32" s="14">
        <v>168080945114</v>
      </c>
      <c r="H32" s="13"/>
      <c r="I32" s="15">
        <v>-10440519914</v>
      </c>
      <c r="J32" s="13"/>
      <c r="K32" s="14">
        <v>8600000</v>
      </c>
      <c r="L32" s="13"/>
      <c r="M32" s="14">
        <v>157640425200</v>
      </c>
      <c r="N32" s="13"/>
      <c r="O32" s="14">
        <f t="shared" si="0"/>
        <v>119986722708</v>
      </c>
      <c r="P32" s="13"/>
      <c r="Q32" s="15">
        <v>37653702492</v>
      </c>
    </row>
    <row r="33" spans="1:17" ht="21" x14ac:dyDescent="0.55000000000000004">
      <c r="A33" s="2" t="s">
        <v>27</v>
      </c>
      <c r="C33" s="14">
        <v>1213466</v>
      </c>
      <c r="D33" s="13"/>
      <c r="E33" s="14">
        <v>312453869597</v>
      </c>
      <c r="F33" s="13"/>
      <c r="G33" s="14">
        <v>252344891620</v>
      </c>
      <c r="H33" s="13"/>
      <c r="I33" s="15">
        <v>60108977977</v>
      </c>
      <c r="J33" s="13"/>
      <c r="K33" s="14">
        <v>1213466</v>
      </c>
      <c r="L33" s="13"/>
      <c r="M33" s="14">
        <v>312453869597</v>
      </c>
      <c r="N33" s="13"/>
      <c r="O33" s="14">
        <f t="shared" si="0"/>
        <v>131697881286</v>
      </c>
      <c r="P33" s="13"/>
      <c r="Q33" s="15">
        <v>180755988311</v>
      </c>
    </row>
    <row r="34" spans="1:17" ht="21" x14ac:dyDescent="0.55000000000000004">
      <c r="A34" s="2" t="s">
        <v>78</v>
      </c>
      <c r="C34" s="14">
        <v>2942367</v>
      </c>
      <c r="D34" s="13"/>
      <c r="E34" s="14">
        <v>7516889985</v>
      </c>
      <c r="F34" s="13"/>
      <c r="G34" s="14">
        <v>6479214533</v>
      </c>
      <c r="H34" s="13"/>
      <c r="I34" s="15">
        <v>1037675452</v>
      </c>
      <c r="J34" s="13"/>
      <c r="K34" s="14">
        <v>2942367</v>
      </c>
      <c r="L34" s="13"/>
      <c r="M34" s="14">
        <v>7516889985</v>
      </c>
      <c r="N34" s="13"/>
      <c r="O34" s="14">
        <f t="shared" si="0"/>
        <v>6479214533</v>
      </c>
      <c r="P34" s="13"/>
      <c r="Q34" s="15">
        <v>1037675452</v>
      </c>
    </row>
    <row r="35" spans="1:17" ht="21" x14ac:dyDescent="0.55000000000000004">
      <c r="A35" s="2" t="s">
        <v>15</v>
      </c>
      <c r="C35" s="14">
        <v>35084349</v>
      </c>
      <c r="D35" s="13"/>
      <c r="E35" s="14">
        <v>407695730373</v>
      </c>
      <c r="F35" s="13"/>
      <c r="G35" s="14">
        <v>476733207514</v>
      </c>
      <c r="H35" s="13"/>
      <c r="I35" s="15">
        <v>-69037477140</v>
      </c>
      <c r="J35" s="13"/>
      <c r="K35" s="14">
        <v>35084349</v>
      </c>
      <c r="L35" s="13"/>
      <c r="M35" s="14">
        <v>407695730373</v>
      </c>
      <c r="N35" s="13"/>
      <c r="O35" s="14">
        <f t="shared" si="0"/>
        <v>206485674013</v>
      </c>
      <c r="P35" s="13"/>
      <c r="Q35" s="15">
        <v>201210056360</v>
      </c>
    </row>
    <row r="36" spans="1:17" ht="21" x14ac:dyDescent="0.55000000000000004">
      <c r="A36" s="2" t="s">
        <v>48</v>
      </c>
      <c r="C36" s="14">
        <v>24680400</v>
      </c>
      <c r="D36" s="13"/>
      <c r="E36" s="14">
        <v>341261703034</v>
      </c>
      <c r="F36" s="13"/>
      <c r="G36" s="14">
        <v>401844230313</v>
      </c>
      <c r="H36" s="13"/>
      <c r="I36" s="15">
        <v>-60582527278</v>
      </c>
      <c r="J36" s="13"/>
      <c r="K36" s="14">
        <v>24680400</v>
      </c>
      <c r="L36" s="13"/>
      <c r="M36" s="14">
        <v>341261703034</v>
      </c>
      <c r="N36" s="13"/>
      <c r="O36" s="14">
        <f t="shared" si="0"/>
        <v>337136063977</v>
      </c>
      <c r="P36" s="13"/>
      <c r="Q36" s="15">
        <v>4125639057</v>
      </c>
    </row>
    <row r="37" spans="1:17" ht="21" x14ac:dyDescent="0.55000000000000004">
      <c r="A37" s="2" t="s">
        <v>67</v>
      </c>
      <c r="C37" s="14">
        <v>9957438</v>
      </c>
      <c r="D37" s="13"/>
      <c r="E37" s="14">
        <v>211346179439</v>
      </c>
      <c r="F37" s="13"/>
      <c r="G37" s="14">
        <v>229222279822</v>
      </c>
      <c r="H37" s="13"/>
      <c r="I37" s="15">
        <v>-17876100382</v>
      </c>
      <c r="J37" s="13"/>
      <c r="K37" s="14">
        <v>9957438</v>
      </c>
      <c r="L37" s="13"/>
      <c r="M37" s="14">
        <v>211346179439</v>
      </c>
      <c r="N37" s="13"/>
      <c r="O37" s="14">
        <f t="shared" si="0"/>
        <v>217543560089</v>
      </c>
      <c r="P37" s="13"/>
      <c r="Q37" s="15">
        <v>-6197380650</v>
      </c>
    </row>
    <row r="38" spans="1:17" ht="21" x14ac:dyDescent="0.55000000000000004">
      <c r="A38" s="2" t="s">
        <v>86</v>
      </c>
      <c r="C38" s="14">
        <v>97657</v>
      </c>
      <c r="D38" s="13"/>
      <c r="E38" s="14">
        <v>629634552</v>
      </c>
      <c r="F38" s="13"/>
      <c r="G38" s="14">
        <v>615797733</v>
      </c>
      <c r="H38" s="13"/>
      <c r="I38" s="15">
        <v>13836819</v>
      </c>
      <c r="J38" s="13"/>
      <c r="K38" s="14">
        <v>97657</v>
      </c>
      <c r="L38" s="13"/>
      <c r="M38" s="14">
        <v>629634552</v>
      </c>
      <c r="N38" s="13"/>
      <c r="O38" s="14">
        <f t="shared" si="0"/>
        <v>615797733</v>
      </c>
      <c r="P38" s="13"/>
      <c r="Q38" s="15">
        <v>13836819</v>
      </c>
    </row>
    <row r="39" spans="1:17" ht="21" x14ac:dyDescent="0.55000000000000004">
      <c r="A39" s="2" t="s">
        <v>44</v>
      </c>
      <c r="C39" s="14">
        <v>2156673</v>
      </c>
      <c r="D39" s="13"/>
      <c r="E39" s="14">
        <v>69782017898</v>
      </c>
      <c r="F39" s="13"/>
      <c r="G39" s="14">
        <v>41849730320</v>
      </c>
      <c r="H39" s="13"/>
      <c r="I39" s="15">
        <v>27932287578</v>
      </c>
      <c r="J39" s="13"/>
      <c r="K39" s="14">
        <v>2156673</v>
      </c>
      <c r="L39" s="13"/>
      <c r="M39" s="14">
        <v>69782017898</v>
      </c>
      <c r="N39" s="13"/>
      <c r="O39" s="14">
        <f t="shared" si="0"/>
        <v>34014644871</v>
      </c>
      <c r="P39" s="13"/>
      <c r="Q39" s="15">
        <v>35767373027</v>
      </c>
    </row>
    <row r="40" spans="1:17" ht="21" x14ac:dyDescent="0.55000000000000004">
      <c r="A40" s="2" t="s">
        <v>97</v>
      </c>
      <c r="C40" s="14">
        <v>759109</v>
      </c>
      <c r="D40" s="13"/>
      <c r="E40" s="14">
        <v>85713384929</v>
      </c>
      <c r="F40" s="13"/>
      <c r="G40" s="14">
        <v>106223743056</v>
      </c>
      <c r="H40" s="13"/>
      <c r="I40" s="15">
        <v>-20510358126</v>
      </c>
      <c r="J40" s="13"/>
      <c r="K40" s="14">
        <v>759109</v>
      </c>
      <c r="L40" s="13"/>
      <c r="M40" s="14">
        <v>85713384929</v>
      </c>
      <c r="N40" s="13"/>
      <c r="O40" s="14">
        <f t="shared" si="0"/>
        <v>106223743055</v>
      </c>
      <c r="P40" s="13"/>
      <c r="Q40" s="15">
        <v>-20510358126</v>
      </c>
    </row>
    <row r="41" spans="1:17" ht="21" x14ac:dyDescent="0.55000000000000004">
      <c r="A41" s="2" t="s">
        <v>56</v>
      </c>
      <c r="C41" s="14">
        <v>9002329</v>
      </c>
      <c r="D41" s="13"/>
      <c r="E41" s="14">
        <v>127877853885</v>
      </c>
      <c r="F41" s="13"/>
      <c r="G41" s="14">
        <v>248181227084</v>
      </c>
      <c r="H41" s="13"/>
      <c r="I41" s="15">
        <v>-120303373198</v>
      </c>
      <c r="J41" s="13"/>
      <c r="K41" s="14">
        <v>9002329</v>
      </c>
      <c r="L41" s="13"/>
      <c r="M41" s="14">
        <v>127877853885</v>
      </c>
      <c r="N41" s="13"/>
      <c r="O41" s="14">
        <f t="shared" si="0"/>
        <v>91888473479</v>
      </c>
      <c r="P41" s="13"/>
      <c r="Q41" s="15">
        <v>35989380406</v>
      </c>
    </row>
    <row r="42" spans="1:17" ht="21" x14ac:dyDescent="0.55000000000000004">
      <c r="A42" s="2" t="s">
        <v>72</v>
      </c>
      <c r="C42" s="14">
        <v>3600000</v>
      </c>
      <c r="D42" s="13"/>
      <c r="E42" s="14">
        <v>190344670200</v>
      </c>
      <c r="F42" s="13"/>
      <c r="G42" s="14">
        <v>200706081809</v>
      </c>
      <c r="H42" s="13"/>
      <c r="I42" s="15">
        <v>-10361411609</v>
      </c>
      <c r="J42" s="13"/>
      <c r="K42" s="14">
        <v>3600000</v>
      </c>
      <c r="L42" s="13"/>
      <c r="M42" s="14">
        <v>190344670200</v>
      </c>
      <c r="N42" s="13"/>
      <c r="O42" s="14">
        <f t="shared" si="0"/>
        <v>200706081809</v>
      </c>
      <c r="P42" s="13"/>
      <c r="Q42" s="15">
        <v>-10361411609</v>
      </c>
    </row>
    <row r="43" spans="1:17" ht="21" x14ac:dyDescent="0.55000000000000004">
      <c r="A43" s="2" t="s">
        <v>62</v>
      </c>
      <c r="C43" s="14">
        <v>9800000</v>
      </c>
      <c r="D43" s="13"/>
      <c r="E43" s="14">
        <v>280073587500</v>
      </c>
      <c r="F43" s="13"/>
      <c r="G43" s="14">
        <v>322683347520</v>
      </c>
      <c r="H43" s="13"/>
      <c r="I43" s="15">
        <v>-42609760020</v>
      </c>
      <c r="J43" s="13"/>
      <c r="K43" s="14">
        <v>9800000</v>
      </c>
      <c r="L43" s="13"/>
      <c r="M43" s="14">
        <v>280073587500</v>
      </c>
      <c r="N43" s="13"/>
      <c r="O43" s="14">
        <f t="shared" si="0"/>
        <v>288587777316</v>
      </c>
      <c r="P43" s="13"/>
      <c r="Q43" s="15">
        <v>-8514189816</v>
      </c>
    </row>
    <row r="44" spans="1:17" ht="21" x14ac:dyDescent="0.55000000000000004">
      <c r="A44" s="2" t="s">
        <v>38</v>
      </c>
      <c r="C44" s="14">
        <v>7723800</v>
      </c>
      <c r="D44" s="13"/>
      <c r="E44" s="14">
        <v>94591030564</v>
      </c>
      <c r="F44" s="13"/>
      <c r="G44" s="14">
        <v>119181430687</v>
      </c>
      <c r="H44" s="13"/>
      <c r="I44" s="15">
        <v>-24590400122</v>
      </c>
      <c r="J44" s="13"/>
      <c r="K44" s="14">
        <v>7723800</v>
      </c>
      <c r="L44" s="13"/>
      <c r="M44" s="14">
        <v>94591030564</v>
      </c>
      <c r="N44" s="13"/>
      <c r="O44" s="14">
        <f>M44-Q44</f>
        <v>92654704800</v>
      </c>
      <c r="P44" s="13"/>
      <c r="Q44" s="15">
        <v>1936325764</v>
      </c>
    </row>
    <row r="45" spans="1:17" ht="21" x14ac:dyDescent="0.55000000000000004">
      <c r="A45" s="2" t="s">
        <v>36</v>
      </c>
      <c r="C45" s="14">
        <v>772588</v>
      </c>
      <c r="D45" s="13"/>
      <c r="E45" s="14">
        <v>10221961559</v>
      </c>
      <c r="F45" s="13"/>
      <c r="G45" s="14">
        <v>15007240388</v>
      </c>
      <c r="H45" s="13"/>
      <c r="I45" s="15">
        <v>-4785278828</v>
      </c>
      <c r="J45" s="13"/>
      <c r="K45" s="14">
        <v>772588</v>
      </c>
      <c r="L45" s="13"/>
      <c r="M45" s="14">
        <v>10221961559</v>
      </c>
      <c r="N45" s="13"/>
      <c r="O45" s="14">
        <f t="shared" si="0"/>
        <v>7232196268</v>
      </c>
      <c r="P45" s="13"/>
      <c r="Q45" s="15">
        <v>2989765291</v>
      </c>
    </row>
    <row r="46" spans="1:17" ht="21" x14ac:dyDescent="0.55000000000000004">
      <c r="A46" s="2" t="s">
        <v>93</v>
      </c>
      <c r="C46" s="14">
        <v>2404644</v>
      </c>
      <c r="D46" s="13"/>
      <c r="E46" s="14">
        <v>208413427943</v>
      </c>
      <c r="F46" s="13"/>
      <c r="G46" s="14">
        <v>221346621377</v>
      </c>
      <c r="H46" s="13"/>
      <c r="I46" s="15">
        <v>-12933193433</v>
      </c>
      <c r="J46" s="13"/>
      <c r="K46" s="14">
        <v>2404644</v>
      </c>
      <c r="L46" s="13"/>
      <c r="M46" s="14">
        <v>208413427943</v>
      </c>
      <c r="N46" s="13"/>
      <c r="O46" s="14">
        <f t="shared" si="0"/>
        <v>221346621380</v>
      </c>
      <c r="P46" s="13"/>
      <c r="Q46" s="15">
        <v>-12933193437</v>
      </c>
    </row>
    <row r="47" spans="1:17" ht="21" x14ac:dyDescent="0.55000000000000004">
      <c r="A47" s="2" t="s">
        <v>82</v>
      </c>
      <c r="C47" s="14">
        <v>2989177</v>
      </c>
      <c r="D47" s="13"/>
      <c r="E47" s="14">
        <v>118974511529</v>
      </c>
      <c r="F47" s="13"/>
      <c r="G47" s="14">
        <v>110815583300</v>
      </c>
      <c r="H47" s="13"/>
      <c r="I47" s="15">
        <v>8158928229</v>
      </c>
      <c r="J47" s="13"/>
      <c r="K47" s="14">
        <v>2989177</v>
      </c>
      <c r="L47" s="13"/>
      <c r="M47" s="14">
        <v>118974511540</v>
      </c>
      <c r="N47" s="13"/>
      <c r="O47" s="14">
        <f t="shared" si="0"/>
        <v>110815583311</v>
      </c>
      <c r="P47" s="13"/>
      <c r="Q47" s="15">
        <v>8158928229</v>
      </c>
    </row>
    <row r="48" spans="1:17" ht="21" x14ac:dyDescent="0.55000000000000004">
      <c r="A48" s="2" t="s">
        <v>50</v>
      </c>
      <c r="C48" s="14">
        <v>10477310</v>
      </c>
      <c r="D48" s="13"/>
      <c r="E48" s="14">
        <v>235482471824</v>
      </c>
      <c r="F48" s="13"/>
      <c r="G48" s="14">
        <v>381473639052</v>
      </c>
      <c r="H48" s="13"/>
      <c r="I48" s="15">
        <v>-145991167227</v>
      </c>
      <c r="J48" s="13"/>
      <c r="K48" s="14">
        <v>10477310</v>
      </c>
      <c r="L48" s="13"/>
      <c r="M48" s="14">
        <v>235482471824</v>
      </c>
      <c r="N48" s="13"/>
      <c r="O48" s="14">
        <f t="shared" si="0"/>
        <v>227456094088</v>
      </c>
      <c r="P48" s="13"/>
      <c r="Q48" s="15">
        <v>8026377736</v>
      </c>
    </row>
    <row r="49" spans="1:17" ht="21" x14ac:dyDescent="0.55000000000000004">
      <c r="A49" s="2" t="s">
        <v>68</v>
      </c>
      <c r="C49" s="14">
        <v>5034000</v>
      </c>
      <c r="D49" s="13"/>
      <c r="E49" s="14">
        <v>212722067727</v>
      </c>
      <c r="F49" s="13"/>
      <c r="G49" s="14">
        <v>365366965328</v>
      </c>
      <c r="H49" s="13"/>
      <c r="I49" s="15">
        <v>-152644897601</v>
      </c>
      <c r="J49" s="13"/>
      <c r="K49" s="14">
        <v>5034000</v>
      </c>
      <c r="L49" s="13"/>
      <c r="M49" s="14">
        <v>212722067727</v>
      </c>
      <c r="N49" s="13"/>
      <c r="O49" s="14">
        <f t="shared" si="0"/>
        <v>155340909516</v>
      </c>
      <c r="P49" s="13"/>
      <c r="Q49" s="15">
        <v>57381158211</v>
      </c>
    </row>
    <row r="50" spans="1:17" ht="21" x14ac:dyDescent="0.55000000000000004">
      <c r="A50" s="2" t="s">
        <v>42</v>
      </c>
      <c r="C50" s="14">
        <v>725363</v>
      </c>
      <c r="D50" s="13"/>
      <c r="E50" s="14">
        <v>34220894898</v>
      </c>
      <c r="F50" s="13"/>
      <c r="G50" s="14">
        <v>31858557395</v>
      </c>
      <c r="H50" s="13"/>
      <c r="I50" s="15">
        <v>2362337503</v>
      </c>
      <c r="J50" s="13"/>
      <c r="K50" s="14">
        <v>725363</v>
      </c>
      <c r="L50" s="13"/>
      <c r="M50" s="14">
        <v>34220894898</v>
      </c>
      <c r="N50" s="13"/>
      <c r="O50" s="14">
        <f t="shared" si="0"/>
        <v>18165963935</v>
      </c>
      <c r="P50" s="13"/>
      <c r="Q50" s="15">
        <v>16054930963</v>
      </c>
    </row>
    <row r="51" spans="1:17" ht="21" x14ac:dyDescent="0.55000000000000004">
      <c r="A51" s="2" t="s">
        <v>188</v>
      </c>
      <c r="C51" s="14">
        <v>0</v>
      </c>
      <c r="D51" s="13"/>
      <c r="E51" s="14">
        <v>0</v>
      </c>
      <c r="F51" s="13"/>
      <c r="G51" s="14">
        <v>0</v>
      </c>
      <c r="H51" s="13"/>
      <c r="I51" s="15">
        <v>0</v>
      </c>
      <c r="J51" s="13"/>
      <c r="K51" s="14">
        <v>0</v>
      </c>
      <c r="L51" s="13"/>
      <c r="M51" s="14">
        <v>0</v>
      </c>
      <c r="N51" s="13"/>
      <c r="O51" s="14">
        <f t="shared" si="0"/>
        <v>150</v>
      </c>
      <c r="P51" s="13"/>
      <c r="Q51" s="15">
        <v>-150</v>
      </c>
    </row>
    <row r="52" spans="1:17" ht="21" x14ac:dyDescent="0.55000000000000004">
      <c r="A52" s="2" t="s">
        <v>189</v>
      </c>
      <c r="C52" s="14">
        <v>0</v>
      </c>
      <c r="D52" s="13"/>
      <c r="E52" s="14">
        <v>0</v>
      </c>
      <c r="F52" s="13"/>
      <c r="G52" s="14">
        <v>0</v>
      </c>
      <c r="H52" s="13"/>
      <c r="I52" s="15">
        <v>0</v>
      </c>
      <c r="J52" s="13"/>
      <c r="K52" s="14">
        <v>0</v>
      </c>
      <c r="L52" s="13"/>
      <c r="M52" s="14">
        <v>0</v>
      </c>
      <c r="N52" s="13"/>
      <c r="O52" s="14">
        <f t="shared" si="0"/>
        <v>42</v>
      </c>
      <c r="P52" s="13"/>
      <c r="Q52" s="15">
        <v>-42</v>
      </c>
    </row>
    <row r="53" spans="1:17" ht="21" x14ac:dyDescent="0.55000000000000004">
      <c r="A53" s="2" t="s">
        <v>190</v>
      </c>
      <c r="C53" s="14">
        <v>0</v>
      </c>
      <c r="D53" s="13"/>
      <c r="E53" s="14">
        <v>0</v>
      </c>
      <c r="F53" s="13"/>
      <c r="G53" s="14">
        <v>0</v>
      </c>
      <c r="H53" s="13"/>
      <c r="I53" s="15">
        <v>0</v>
      </c>
      <c r="J53" s="13"/>
      <c r="K53" s="14">
        <v>0</v>
      </c>
      <c r="L53" s="13"/>
      <c r="M53" s="14">
        <v>0</v>
      </c>
      <c r="N53" s="13"/>
      <c r="O53" s="14">
        <f t="shared" si="0"/>
        <v>52</v>
      </c>
      <c r="P53" s="13"/>
      <c r="Q53" s="15">
        <v>-52</v>
      </c>
    </row>
    <row r="54" spans="1:17" ht="21" x14ac:dyDescent="0.55000000000000004">
      <c r="A54" s="2" t="s">
        <v>191</v>
      </c>
      <c r="C54" s="14">
        <v>0</v>
      </c>
      <c r="D54" s="13"/>
      <c r="E54" s="14">
        <v>0</v>
      </c>
      <c r="F54" s="13"/>
      <c r="G54" s="14">
        <v>0</v>
      </c>
      <c r="H54" s="13"/>
      <c r="I54" s="15">
        <v>0</v>
      </c>
      <c r="J54" s="13"/>
      <c r="K54" s="14">
        <v>0</v>
      </c>
      <c r="L54" s="13"/>
      <c r="M54" s="14">
        <v>0</v>
      </c>
      <c r="N54" s="13"/>
      <c r="O54" s="14">
        <f t="shared" si="0"/>
        <v>21</v>
      </c>
      <c r="P54" s="13"/>
      <c r="Q54" s="15">
        <v>-21</v>
      </c>
    </row>
    <row r="55" spans="1:17" ht="21" x14ac:dyDescent="0.55000000000000004">
      <c r="A55" s="2" t="s">
        <v>192</v>
      </c>
      <c r="C55" s="14">
        <v>0</v>
      </c>
      <c r="D55" s="13"/>
      <c r="E55" s="14">
        <v>0</v>
      </c>
      <c r="F55" s="13"/>
      <c r="G55" s="14">
        <v>0</v>
      </c>
      <c r="H55" s="13"/>
      <c r="I55" s="15">
        <v>0</v>
      </c>
      <c r="J55" s="13"/>
      <c r="K55" s="14">
        <v>0</v>
      </c>
      <c r="L55" s="13"/>
      <c r="M55" s="14">
        <v>0</v>
      </c>
      <c r="N55" s="13"/>
      <c r="O55" s="14">
        <f t="shared" si="0"/>
        <v>24</v>
      </c>
      <c r="P55" s="13"/>
      <c r="Q55" s="15">
        <v>-24</v>
      </c>
    </row>
    <row r="56" spans="1:17" ht="21" x14ac:dyDescent="0.55000000000000004">
      <c r="A56" s="2" t="s">
        <v>193</v>
      </c>
      <c r="C56" s="14">
        <v>0</v>
      </c>
      <c r="D56" s="13"/>
      <c r="E56" s="14">
        <v>0</v>
      </c>
      <c r="F56" s="13"/>
      <c r="G56" s="14">
        <v>0</v>
      </c>
      <c r="H56" s="13"/>
      <c r="I56" s="15">
        <v>0</v>
      </c>
      <c r="J56" s="13"/>
      <c r="K56" s="14">
        <v>0</v>
      </c>
      <c r="L56" s="13"/>
      <c r="M56" s="14">
        <v>0</v>
      </c>
      <c r="N56" s="13"/>
      <c r="O56" s="14">
        <f t="shared" si="0"/>
        <v>25</v>
      </c>
      <c r="P56" s="13"/>
      <c r="Q56" s="15">
        <v>-25</v>
      </c>
    </row>
    <row r="57" spans="1:17" ht="21" x14ac:dyDescent="0.55000000000000004">
      <c r="A57" s="2" t="s">
        <v>40</v>
      </c>
      <c r="C57" s="14">
        <v>0</v>
      </c>
      <c r="D57" s="13"/>
      <c r="E57" s="14">
        <v>0</v>
      </c>
      <c r="F57" s="13"/>
      <c r="G57" s="14">
        <v>95060673280</v>
      </c>
      <c r="H57" s="13"/>
      <c r="I57" s="15">
        <v>-95060673280</v>
      </c>
      <c r="J57" s="13"/>
      <c r="K57" s="14">
        <v>0</v>
      </c>
      <c r="L57" s="13"/>
      <c r="M57" s="14">
        <v>0</v>
      </c>
      <c r="N57" s="13"/>
      <c r="O57" s="14">
        <f t="shared" si="0"/>
        <v>0</v>
      </c>
      <c r="P57" s="13"/>
      <c r="Q57" s="15">
        <v>0</v>
      </c>
    </row>
    <row r="58" spans="1:17" ht="21" x14ac:dyDescent="0.55000000000000004">
      <c r="A58" s="2" t="s">
        <v>23</v>
      </c>
      <c r="C58" s="14">
        <v>0</v>
      </c>
      <c r="D58" s="13"/>
      <c r="E58" s="14">
        <v>0</v>
      </c>
      <c r="F58" s="13"/>
      <c r="G58" s="14">
        <v>17818954289</v>
      </c>
      <c r="H58" s="13"/>
      <c r="I58" s="15">
        <v>-17818954289</v>
      </c>
      <c r="J58" s="13"/>
      <c r="K58" s="14">
        <v>0</v>
      </c>
      <c r="L58" s="13"/>
      <c r="M58" s="14">
        <v>0</v>
      </c>
      <c r="N58" s="13"/>
      <c r="O58" s="14">
        <v>0</v>
      </c>
      <c r="P58" s="13"/>
      <c r="Q58" s="15">
        <v>0</v>
      </c>
    </row>
    <row r="59" spans="1:17" ht="21" x14ac:dyDescent="0.55000000000000004">
      <c r="A59" s="2" t="s">
        <v>33</v>
      </c>
      <c r="C59" s="14">
        <v>0</v>
      </c>
      <c r="D59" s="13"/>
      <c r="E59" s="14">
        <v>0</v>
      </c>
      <c r="F59" s="13"/>
      <c r="G59" s="14">
        <v>18072514915</v>
      </c>
      <c r="H59" s="13"/>
      <c r="I59" s="15">
        <v>-18072514915</v>
      </c>
      <c r="J59" s="13"/>
      <c r="K59" s="14">
        <v>0</v>
      </c>
      <c r="L59" s="13"/>
      <c r="M59" s="14">
        <v>0</v>
      </c>
      <c r="N59" s="13"/>
      <c r="O59" s="14">
        <v>0</v>
      </c>
      <c r="P59" s="13"/>
      <c r="Q59" s="15">
        <v>0</v>
      </c>
    </row>
    <row r="60" spans="1:17" x14ac:dyDescent="0.45">
      <c r="K60" s="3"/>
      <c r="M60" s="3"/>
      <c r="Q60" s="10">
        <f>SUM(Q8:Q59)</f>
        <v>1176284615195</v>
      </c>
    </row>
    <row r="62" spans="1:17" x14ac:dyDescent="0.45">
      <c r="Q62" s="3"/>
    </row>
  </sheetData>
  <mergeCells count="14">
    <mergeCell ref="K7"/>
    <mergeCell ref="M7"/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0866141732283472" right="0.70866141732283472" top="0.74803149606299213" bottom="0.74803149606299213" header="0.31496062992125984" footer="0.31496062992125984"/>
  <pageSetup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2</vt:i4>
      </vt:variant>
    </vt:vector>
  </HeadingPairs>
  <TitlesOfParts>
    <vt:vector size="17" baseType="lpstr"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'درآمد ناشی از فروش'!Print_Area</vt:lpstr>
      <vt:lpstr>'سرمایه‌گذاری در سهام'!Print_Area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Samira Moghimi asl</dc:creator>
  <cp:lastModifiedBy>Samaneh Khanbeigy</cp:lastModifiedBy>
  <cp:lastPrinted>2020-08-31T04:10:09Z</cp:lastPrinted>
  <dcterms:created xsi:type="dcterms:W3CDTF">2020-08-26T04:44:35Z</dcterms:created>
  <dcterms:modified xsi:type="dcterms:W3CDTF">2020-08-31T08:21:56Z</dcterms:modified>
</cp:coreProperties>
</file>