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arzaneh\gharavi\افشا\"/>
    </mc:Choice>
  </mc:AlternateContent>
  <xr:revisionPtr revIDLastSave="0" documentId="13_ncr:1_{D98922E5-C82D-4EB1-8988-8244C14C2F8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definedNames>
    <definedName name="_xlnm.Print_Area" localSheetId="7">'درآمد سپرده بانکی'!$A$1:$I$13</definedName>
    <definedName name="_xlnm.Print_Area" localSheetId="3">'درآمد سود سهام'!$A$1:$S$31</definedName>
    <definedName name="_xlnm.Print_Area" localSheetId="4">'درآمد ناشی از تغییر قیمت اوراق'!$A$1:$Q$53</definedName>
    <definedName name="_xlnm.Print_Area" localSheetId="5">'درآمد ناشی از فروش'!$A$1:$Q$83</definedName>
    <definedName name="_xlnm.Print_Area" localSheetId="6">'سرمایه‌گذاری در سهام'!$A$1:$U$96</definedName>
    <definedName name="_xlnm.Print_Area" localSheetId="2">'سود اوراق بهادار و سپرده بانکی'!$A$1:$S$14</definedName>
    <definedName name="_xlnm.Print_Area" localSheetId="0">سهام!$A$1:$Y$47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5" i="11" l="1"/>
  <c r="S16" i="6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8" i="11"/>
  <c r="I82" i="10"/>
  <c r="Q81" i="10"/>
  <c r="M51" i="9" l="1"/>
  <c r="M9" i="9"/>
  <c r="S29" i="8"/>
  <c r="Q16" i="6"/>
  <c r="C10" i="15" l="1"/>
  <c r="E12" i="13"/>
  <c r="H12" i="13"/>
  <c r="S95" i="11"/>
  <c r="Q95" i="11"/>
  <c r="O95" i="11"/>
  <c r="M95" i="11"/>
  <c r="I95" i="11"/>
  <c r="G95" i="11"/>
  <c r="E95" i="11"/>
  <c r="G82" i="10"/>
  <c r="E82" i="10"/>
  <c r="Q82" i="10"/>
  <c r="O82" i="10"/>
  <c r="M82" i="10"/>
  <c r="Q51" i="9"/>
  <c r="O51" i="9"/>
  <c r="I51" i="9"/>
  <c r="G51" i="9"/>
  <c r="E51" i="9"/>
  <c r="I12" i="7"/>
  <c r="M12" i="7"/>
  <c r="O12" i="7"/>
  <c r="Q12" i="7"/>
  <c r="S12" i="7"/>
  <c r="O16" i="6"/>
  <c r="M16" i="6"/>
  <c r="K16" i="6"/>
  <c r="Q29" i="8"/>
  <c r="O29" i="8"/>
  <c r="M29" i="8"/>
  <c r="K29" i="8"/>
  <c r="I29" i="8"/>
  <c r="W46" i="1"/>
  <c r="U46" i="1"/>
  <c r="O46" i="1"/>
  <c r="K46" i="1"/>
  <c r="G46" i="1"/>
  <c r="E46" i="1"/>
</calcChain>
</file>

<file path=xl/sharedStrings.xml><?xml version="1.0" encoding="utf-8"?>
<sst xmlns="http://schemas.openxmlformats.org/spreadsheetml/2006/main" count="674" uniqueCount="229">
  <si>
    <t>صندوق سرمایه‌گذاری سهام بزرگ کاردان</t>
  </si>
  <si>
    <t>صورت وضعیت پورتفوی</t>
  </si>
  <si>
    <t>برای ماه منتهی به 1399/07/30</t>
  </si>
  <si>
    <t>نام شرکت</t>
  </si>
  <si>
    <t>1399/06/31</t>
  </si>
  <si>
    <t>تغییرات طی دوره</t>
  </si>
  <si>
    <t>1399/07/30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</si>
  <si>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</si>
  <si>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</si>
  <si>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</si>
  <si>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</si>
  <si>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</si>
  <si>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</si>
  <si>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</si>
  <si>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</si>
  <si>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 پاسارگاد</t>
  </si>
  <si>
    <t>بانک تجارت</t>
  </si>
  <si>
    <t>بانک ملت</t>
  </si>
  <si>
    <t>برق و انرژي پيوندگستر پارس</t>
  </si>
  <si>
    <t>0.00%</t>
  </si>
  <si>
    <t>بيمه تجارت نو</t>
  </si>
  <si>
    <t>پالایش نفت شیراز</t>
  </si>
  <si>
    <t>پتروشيمي اروميه</t>
  </si>
  <si>
    <t>پتروشیمی پردیس</t>
  </si>
  <si>
    <t>پتروشیمی جم</t>
  </si>
  <si>
    <t>پليمر آريا ساسول</t>
  </si>
  <si>
    <t>پلی پروپیلن جم - جم پیلن</t>
  </si>
  <si>
    <t>تامين سرمايه بانك ملت</t>
  </si>
  <si>
    <t>توسعه‌معادن‌وفلزات‌</t>
  </si>
  <si>
    <t>ح . تامین سرمایه لوتوس پارسیان</t>
  </si>
  <si>
    <t>رايان هم افزا</t>
  </si>
  <si>
    <t>سرمايه گذاري مالي سپهرصادرات</t>
  </si>
  <si>
    <t>سرمایه گذاری توسعه گوهران امید</t>
  </si>
  <si>
    <t>سرمایه گذاری دارویی تامین</t>
  </si>
  <si>
    <t>سرمایه گذاری صدرتامین</t>
  </si>
  <si>
    <t>سرمایه‌گذاری‌ سپه‌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</si>
  <si>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</si>
  <si>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</si>
  <si>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</si>
  <si>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سهامی ذوب آهن  اصفهان</t>
  </si>
  <si>
    <t>صنایع پتروشیمی خلیج فارس</t>
  </si>
  <si>
    <t>صنایع پتروشیمی کرمانشاه</t>
  </si>
  <si>
    <t>فولاد مبارکه اصفهان</t>
  </si>
  <si>
    <t>قنداصفهان‌</t>
  </si>
  <si>
    <t>كشاورزي و دامپروري ملارد شير</t>
  </si>
  <si>
    <t>گروه توسعه مالی مهر آیندگان</t>
  </si>
  <si>
    <t>گروه‌بهمن‌</t>
  </si>
  <si>
    <t>گسترش نفت و گاز پارسیان</t>
  </si>
  <si>
    <t>م .صنایع و معادن احیاء سپاهان</t>
  </si>
  <si>
    <t>مدیریت صنعت شوینده ت.ص.بهشهر</t>
  </si>
  <si>
    <t>ملی‌ صنایع‌ مس‌ ایران‌</t>
  </si>
  <si>
    <t>کشتیرانی جمهوری اسلامی ایران</t>
  </si>
  <si>
    <t>سرمایه‌گذاری‌ ملی‌ایران‌</t>
  </si>
  <si>
    <t>تاریخ سر رسید</t>
  </si>
  <si>
    <t>نرخ سود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</si>
  <si>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</si>
  <si>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</si>
  <si>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</si>
  <si>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</si>
  <si>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</si>
  <si>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</si>
  <si>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</si>
  <si>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</si>
  <si>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</si>
  <si>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سپرده کوتاه مدت</t>
  </si>
  <si>
    <t>1393/09/09</t>
  </si>
  <si>
    <t>بانک سامان ملاصدرا</t>
  </si>
  <si>
    <t>829-828-11115555-1</t>
  </si>
  <si>
    <t>1393/10/28</t>
  </si>
  <si>
    <t>0.04%</t>
  </si>
  <si>
    <t>بانک پاسارگاد گلفام</t>
  </si>
  <si>
    <t>343-8100-12030762-1</t>
  </si>
  <si>
    <t>1393/11/23</t>
  </si>
  <si>
    <t>بانک اقتصاد نوین ظفر</t>
  </si>
  <si>
    <t>120-850-5324702-1</t>
  </si>
  <si>
    <t>بانک خاورمیانه مهستان</t>
  </si>
  <si>
    <t>1005-10-810-707071033</t>
  </si>
  <si>
    <t>1393/10/27</t>
  </si>
  <si>
    <t>بانک تجارت مطهری- مهرداد</t>
  </si>
  <si>
    <t>حساب جاری</t>
  </si>
  <si>
    <t>1393/12/17</t>
  </si>
  <si>
    <t>1005-11-040-707071266</t>
  </si>
  <si>
    <t>1394/02/01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</si>
  <si>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</si>
  <si>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</si>
  <si>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</si>
  <si>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</si>
  <si>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</si>
  <si>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</si>
  <si>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</si>
  <si>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</si>
  <si>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</si>
  <si>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</si>
  <si>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</si>
  <si>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</si>
  <si>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1399/03/22</t>
  </si>
  <si>
    <t>1399/06/26</t>
  </si>
  <si>
    <t>سرمایه گذاری گروه توسعه ملی</t>
  </si>
  <si>
    <t>1399/04/26</t>
  </si>
  <si>
    <t>1399/04/19</t>
  </si>
  <si>
    <t>گلتاش‌</t>
  </si>
  <si>
    <t>1398/11/08</t>
  </si>
  <si>
    <t>پارس‌ خزر</t>
  </si>
  <si>
    <t>1399/04/16</t>
  </si>
  <si>
    <t>1399/04/31</t>
  </si>
  <si>
    <t>عمران و توسعه شاهد</t>
  </si>
  <si>
    <t>1399/06/15</t>
  </si>
  <si>
    <t>بیمه پارسیان</t>
  </si>
  <si>
    <t>1399/03/31</t>
  </si>
  <si>
    <t>بانک سامان</t>
  </si>
  <si>
    <t>1399/05/29</t>
  </si>
  <si>
    <t>تجارت الکترونیک پارسیان کیش</t>
  </si>
  <si>
    <t>1398/11/26</t>
  </si>
  <si>
    <t>پتروشیمی نوری</t>
  </si>
  <si>
    <t>1399/04/17</t>
  </si>
  <si>
    <t>1399/05/25</t>
  </si>
  <si>
    <t>1399/04/09</t>
  </si>
  <si>
    <t>سرمايه گذاري سيمان تامين</t>
  </si>
  <si>
    <t>1399/05/08</t>
  </si>
  <si>
    <t>1399/06/03</t>
  </si>
  <si>
    <t>بهای فروش</t>
  </si>
  <si>
    <t>ارزش دفتری</t>
  </si>
  <si>
    <t>ح .فولاد کاوه جنوب کیش</t>
  </si>
  <si>
    <t>کشت و صنعت شهداب ناب خراسان</t>
  </si>
  <si>
    <t>تولیدی فولاد سپید فراب کویر</t>
  </si>
  <si>
    <t>مخابرات ایران</t>
  </si>
  <si>
    <t>معدنی‌وصنعتی‌چادرملو</t>
  </si>
  <si>
    <t>صنایع‌ لاستیکی‌  سهند</t>
  </si>
  <si>
    <t>سرمایه‌ گذاری‌ پارس‌ توشه‌</t>
  </si>
  <si>
    <t>سرمایه‌گذاری صنایع پتروشیمی‌</t>
  </si>
  <si>
    <t>پست بانک ایران</t>
  </si>
  <si>
    <t>بانک  آینده</t>
  </si>
  <si>
    <t>بانک‌اقتصادنوین‌</t>
  </si>
  <si>
    <t>لیزینگ رایان‌ سایپا</t>
  </si>
  <si>
    <t>فولاد کاوه جنوب کیش</t>
  </si>
  <si>
    <t>بهساز كاشانه تهران</t>
  </si>
  <si>
    <t>دارویی‌ رازک‌</t>
  </si>
  <si>
    <t>مبین وان کیش</t>
  </si>
  <si>
    <t>تامین سرمایه لوتوس پارسیان</t>
  </si>
  <si>
    <t>سرمایه‌گذاری‌نیرو</t>
  </si>
  <si>
    <t>گلوکوزان‌</t>
  </si>
  <si>
    <t>سیمان فارس و خوزستان</t>
  </si>
  <si>
    <t>سرمايه گذاري تامين اجتماعي</t>
  </si>
  <si>
    <t>ح . سرمايه گذاري صدرتامين</t>
  </si>
  <si>
    <t>ح . سرمایه‌گذاری‌نیرو</t>
  </si>
  <si>
    <t>توسعه‌ صنایع‌ بهشهر(هلدینگ</t>
  </si>
  <si>
    <t>بانک سینا</t>
  </si>
  <si>
    <t>فرآورده‌های‌نسوزآذر</t>
  </si>
  <si>
    <t>سرمایه گذاری خوارزمی</t>
  </si>
  <si>
    <t>نفت سپاهان</t>
  </si>
  <si>
    <t>تولید برق عسلویه  مپنا</t>
  </si>
  <si>
    <t>ایران‌ خودرو</t>
  </si>
  <si>
    <t>گروه پتروشیمی س. ایرانیان</t>
  </si>
  <si>
    <t>ح . توسعه‌معادن‌وفلزات‌</t>
  </si>
  <si>
    <t>ح . ‌توکافولاد(هلدینگ‌</t>
  </si>
  <si>
    <t>پتروشیمی شازند</t>
  </si>
  <si>
    <t>اعتباری ملل</t>
  </si>
  <si>
    <t>گروه مپنا (سهامی عام)</t>
  </si>
  <si>
    <t>ح . کشتیرانی ج. ا. ا</t>
  </si>
  <si>
    <t>سرمایه‌گذاری‌ مسکن‌</t>
  </si>
  <si>
    <t>بانک صادرات ایران</t>
  </si>
  <si>
    <t>توليد نيروي برق آبادان</t>
  </si>
  <si>
    <t>درآمد تغییر ارزش</t>
  </si>
  <si>
    <t>درآمد فروش</t>
  </si>
  <si>
    <t>0.91%</t>
  </si>
  <si>
    <t>0.34%</t>
  </si>
  <si>
    <t>0.94%</t>
  </si>
  <si>
    <t>-0.02%</t>
  </si>
  <si>
    <t>0.20%</t>
  </si>
  <si>
    <t>0.07%</t>
  </si>
  <si>
    <t>0.57%</t>
  </si>
  <si>
    <t>7.90%</t>
  </si>
  <si>
    <t>2.60%</t>
  </si>
  <si>
    <t>9.91%</t>
  </si>
  <si>
    <t>0.76%</t>
  </si>
  <si>
    <t>-0.54%</t>
  </si>
  <si>
    <t>8.51%</t>
  </si>
  <si>
    <t>0.92%</t>
  </si>
  <si>
    <t>12.43%</t>
  </si>
  <si>
    <t>10.11%</t>
  </si>
  <si>
    <t>-0.01%</t>
  </si>
  <si>
    <t>7.73%</t>
  </si>
  <si>
    <t>1.22%</t>
  </si>
  <si>
    <t>5.45%</t>
  </si>
  <si>
    <t>1.38%</t>
  </si>
  <si>
    <t>4.71%</t>
  </si>
  <si>
    <t>0.78%</t>
  </si>
  <si>
    <t>-10.36%</t>
  </si>
  <si>
    <t>7.82%</t>
  </si>
  <si>
    <t>-0.11%</t>
  </si>
  <si>
    <t>-0.14%</t>
  </si>
  <si>
    <t>0.81%</t>
  </si>
  <si>
    <t>-0.06%</t>
  </si>
  <si>
    <t>10.54%</t>
  </si>
  <si>
    <t>-0.43%</t>
  </si>
  <si>
    <t>-0.50%</t>
  </si>
  <si>
    <t>9.44%</t>
  </si>
  <si>
    <t>3.61%</t>
  </si>
  <si>
    <t>3.67%</t>
  </si>
  <si>
    <t>نام سپرده بانکی</t>
  </si>
  <si>
    <t>نام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</si>
  <si>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</si>
  <si>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</si>
  <si>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</si>
  <si>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</si>
  <si>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</si>
  <si>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</si>
  <si>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درصد به کل
 دارایی‌های صندوق</t>
  </si>
  <si>
    <t>سود و زیان ناشی
 از تغییر قیمت</t>
  </si>
  <si>
    <t>سود و زیان 
ناشی از فروش</t>
  </si>
  <si>
    <t>سود و زیان
 ناشی از فروش</t>
  </si>
  <si>
    <t>درآمد سود
 سهام</t>
  </si>
  <si>
    <t>درصد از 
کل درآمدها</t>
  </si>
  <si>
    <t>درصد از
 کل درآمدها</t>
  </si>
  <si>
    <t>درآمد تغییر
 ارزش</t>
  </si>
  <si>
    <t>سود سپرده بانکی
 و گواهی سپرده</t>
  </si>
  <si>
    <t>سود سپرده بانکی 
و گواهی سپرده</t>
  </si>
  <si>
    <t>درصد به کل 
دارایی‌های صندوق</t>
  </si>
  <si>
    <t>درصد از کل
 درآمدها</t>
  </si>
  <si>
    <t>خالص درآمد
 سود سهام</t>
  </si>
  <si>
    <t>جمع درآمد 
سود سهام</t>
  </si>
  <si>
    <t>تعداد سهام
 متعلقه در زمان مجمع</t>
  </si>
  <si>
    <t>سود متعلق
 به هر سهم</t>
  </si>
  <si>
    <t>جمع درآمد
 سود سهام</t>
  </si>
  <si>
    <t>درصد به کل
 دارایی‌ها</t>
  </si>
  <si>
    <t>خالص ارزش
 فروش</t>
  </si>
  <si>
    <t>کنترل وجوه</t>
  </si>
  <si>
    <t>ریل پرداز</t>
  </si>
  <si>
    <t>ریل پرداز سیر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</si>
</sst>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;[Black]\(#,##0\);\-\ ;"/>
    <numFmt numFmtId="165" formatCode="#,##0.0\ ;[Black]\(#,##0.0\);\-\ "/>
    <numFmt numFmtId="166" formatCode="#,##0.00\ ;[Black]\(#,##0.00\);\-\ "/>
    <numFmt numFmtId="169" formatCode="#,##0.00000\ ;[Black]\(#,##0.00000\);\-\ "/>
  </numFmts>
  <fonts count="5">
    <font>
      <sz val="11"/>
      <name val="Calibri"/>
    </font>
    <font>
      <sz val="12"/>
      <name val="B Nazanin"/>
    </font>
    <font>
      <sz val="12"/>
      <name val="B Mitra"/>
      <charset val="178"/>
    </font>
    <font>
      <b/>
      <sz val="18"/>
      <color rgb="FF000000"/>
      <name val="B Mitra"/>
      <charset val="178"/>
    </font>
    <font>
      <b/>
      <sz val="12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3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/>
    <xf numFmtId="3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A54"/>
  <sheetViews>
    <sheetView rightToLeft="1" tabSelected="1" view="pageBreakPreview" topLeftCell="C1" zoomScaleNormal="70" zoomScaleSheetLayoutView="100" workbookViewId="0">
      <selection activeCell="U9" sqref="U9"/>
    </sheetView>
  </sheetViews>
  <sheetFormatPr defaultRowHeight="18"/>
  <cols>
    <col min="1" max="1" width="31.42578125" style="2" bestFit="1" customWidth="1"/>
    <col min="2" max="2" width="1" style="2" customWidth="1"/>
    <col min="3" max="3" width="10.1406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25.42578125" style="2" bestFit="1" customWidth="1"/>
    <col min="8" max="8" width="1" style="2" customWidth="1"/>
    <col min="9" max="9" width="9.140625" style="2" bestFit="1" customWidth="1"/>
    <col min="10" max="10" width="1" style="2" customWidth="1"/>
    <col min="11" max="11" width="19.5703125" style="2" bestFit="1" customWidth="1"/>
    <col min="12" max="12" width="1" style="2" customWidth="1"/>
    <col min="13" max="13" width="10.5703125" style="2" bestFit="1" customWidth="1"/>
    <col min="14" max="14" width="1" style="2" customWidth="1"/>
    <col min="15" max="15" width="16.140625" style="2" bestFit="1" customWidth="1"/>
    <col min="16" max="16" width="1" style="2" customWidth="1"/>
    <col min="17" max="17" width="10.140625" style="2" bestFit="1" customWidth="1"/>
    <col min="18" max="18" width="1" style="2" customWidth="1"/>
    <col min="19" max="19" width="13.7109375" style="2" bestFit="1" customWidth="1"/>
    <col min="20" max="20" width="1" style="2" customWidth="1"/>
    <col min="21" max="21" width="19.5703125" style="2" bestFit="1" customWidth="1"/>
    <col min="22" max="22" width="1" style="2" customWidth="1"/>
    <col min="23" max="23" width="25.42578125" style="2" bestFit="1" customWidth="1"/>
    <col min="24" max="24" width="1" style="2" customWidth="1"/>
    <col min="25" max="25" width="24.7109375" style="9" customWidth="1"/>
    <col min="26" max="26" width="1" style="1" customWidth="1"/>
    <col min="27" max="27" width="15.7109375" style="1" customWidth="1"/>
    <col min="28" max="16384" width="9.140625" style="1"/>
  </cols>
  <sheetData>
    <row r="2" spans="1:25" ht="27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7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7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7.75">
      <c r="A6" s="20" t="s">
        <v>3</v>
      </c>
      <c r="C6" s="21" t="s">
        <v>4</v>
      </c>
      <c r="D6" s="21" t="s">
        <v>4</v>
      </c>
      <c r="E6" s="21" t="s">
        <v>4</v>
      </c>
      <c r="F6" s="21" t="s">
        <v>4</v>
      </c>
      <c r="G6" s="21" t="s">
        <v>4</v>
      </c>
      <c r="I6" s="21" t="s">
        <v>5</v>
      </c>
      <c r="J6" s="21" t="s">
        <v>5</v>
      </c>
      <c r="K6" s="21" t="s">
        <v>5</v>
      </c>
      <c r="L6" s="21" t="s">
        <v>5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  <c r="T6" s="21" t="s">
        <v>6</v>
      </c>
      <c r="U6" s="21" t="s">
        <v>6</v>
      </c>
      <c r="V6" s="21" t="s">
        <v>6</v>
      </c>
      <c r="W6" s="21" t="s">
        <v>6</v>
      </c>
      <c r="X6" s="21" t="s">
        <v>6</v>
      </c>
      <c r="Y6" s="21" t="s">
        <v>6</v>
      </c>
    </row>
    <row r="7" spans="1:25" ht="27.75">
      <c r="A7" s="20" t="s">
        <v>3</v>
      </c>
      <c r="C7" s="20" t="s">
        <v>7</v>
      </c>
      <c r="E7" s="20" t="s">
        <v>8</v>
      </c>
      <c r="G7" s="20" t="s">
        <v>9</v>
      </c>
      <c r="I7" s="21" t="s">
        <v>10</v>
      </c>
      <c r="J7" s="21" t="s">
        <v>10</v>
      </c>
      <c r="K7" s="21" t="s">
        <v>10</v>
      </c>
      <c r="M7" s="21" t="s">
        <v>11</v>
      </c>
      <c r="N7" s="21" t="s">
        <v>11</v>
      </c>
      <c r="O7" s="21" t="s">
        <v>11</v>
      </c>
      <c r="Q7" s="20" t="s">
        <v>7</v>
      </c>
      <c r="S7" s="20" t="s">
        <v>12</v>
      </c>
      <c r="U7" s="20" t="s">
        <v>8</v>
      </c>
      <c r="W7" s="22" t="s">
        <v>225</v>
      </c>
      <c r="Y7" s="22" t="s">
        <v>207</v>
      </c>
    </row>
    <row r="8" spans="1:25" ht="27.75">
      <c r="A8" s="21" t="s">
        <v>3</v>
      </c>
      <c r="C8" s="21" t="s">
        <v>7</v>
      </c>
      <c r="E8" s="21" t="s">
        <v>8</v>
      </c>
      <c r="G8" s="21" t="s">
        <v>9</v>
      </c>
      <c r="I8" s="21" t="s">
        <v>7</v>
      </c>
      <c r="K8" s="21" t="s">
        <v>8</v>
      </c>
      <c r="M8" s="21" t="s">
        <v>7</v>
      </c>
      <c r="O8" s="21" t="s">
        <v>14</v>
      </c>
      <c r="Q8" s="21" t="s">
        <v>7</v>
      </c>
      <c r="S8" s="21" t="s">
        <v>12</v>
      </c>
      <c r="U8" s="21" t="s">
        <v>8</v>
      </c>
      <c r="W8" s="21" t="s">
        <v>9</v>
      </c>
      <c r="Y8" s="21" t="s">
        <v>13</v>
      </c>
    </row>
    <row r="9" spans="1:25" ht="18.75">
      <c r="A9" s="3" t="s">
        <v>15</v>
      </c>
      <c r="C9" s="12">
        <v>12000000</v>
      </c>
      <c r="D9" s="12"/>
      <c r="E9" s="12">
        <v>70624884263</v>
      </c>
      <c r="F9" s="6"/>
      <c r="G9" s="12">
        <v>128351736000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0</v>
      </c>
      <c r="P9" s="6"/>
      <c r="Q9" s="12">
        <v>12000000</v>
      </c>
      <c r="R9" s="12"/>
      <c r="S9" s="12">
        <v>10030</v>
      </c>
      <c r="T9" s="12"/>
      <c r="U9" s="12">
        <v>70624884263</v>
      </c>
      <c r="V9" s="12"/>
      <c r="W9" s="12">
        <v>119643858000</v>
      </c>
      <c r="Y9" s="11">
        <v>2.7099999999999999E-2</v>
      </c>
    </row>
    <row r="10" spans="1:25" ht="18.75">
      <c r="A10" s="3" t="s">
        <v>16</v>
      </c>
      <c r="C10" s="12">
        <v>20400000</v>
      </c>
      <c r="D10" s="12"/>
      <c r="E10" s="12">
        <v>70438783707</v>
      </c>
      <c r="F10" s="6"/>
      <c r="G10" s="12">
        <v>65499942600</v>
      </c>
      <c r="H10" s="12"/>
      <c r="I10" s="12">
        <v>4000000</v>
      </c>
      <c r="J10" s="12"/>
      <c r="K10" s="12">
        <v>11931061681</v>
      </c>
      <c r="L10" s="12"/>
      <c r="M10" s="12">
        <v>0</v>
      </c>
      <c r="N10" s="12"/>
      <c r="O10" s="12">
        <v>0</v>
      </c>
      <c r="P10" s="6"/>
      <c r="Q10" s="12">
        <v>24400000</v>
      </c>
      <c r="R10" s="12"/>
      <c r="S10" s="12">
        <v>3140</v>
      </c>
      <c r="T10" s="12"/>
      <c r="U10" s="12">
        <v>82369845388</v>
      </c>
      <c r="V10" s="12"/>
      <c r="W10" s="12">
        <v>76160134800</v>
      </c>
      <c r="Y10" s="11">
        <v>1.72E-2</v>
      </c>
    </row>
    <row r="11" spans="1:25" ht="18.75">
      <c r="A11" s="3" t="s">
        <v>17</v>
      </c>
      <c r="C11" s="12">
        <v>52239716</v>
      </c>
      <c r="D11" s="12"/>
      <c r="E11" s="12">
        <v>195269565982</v>
      </c>
      <c r="F11" s="6"/>
      <c r="G11" s="12">
        <v>285089604397.00201</v>
      </c>
      <c r="H11" s="12"/>
      <c r="I11" s="12">
        <v>0</v>
      </c>
      <c r="J11" s="12"/>
      <c r="K11" s="12">
        <v>0</v>
      </c>
      <c r="L11" s="12"/>
      <c r="M11" s="12">
        <v>-22000000</v>
      </c>
      <c r="N11" s="12"/>
      <c r="O11" s="12">
        <v>118749213000</v>
      </c>
      <c r="P11" s="6"/>
      <c r="Q11" s="12">
        <v>30239716</v>
      </c>
      <c r="R11" s="12"/>
      <c r="S11" s="12">
        <v>5340</v>
      </c>
      <c r="T11" s="12"/>
      <c r="U11" s="12">
        <v>113034615631</v>
      </c>
      <c r="V11" s="12"/>
      <c r="W11" s="12">
        <v>160519276943.53201</v>
      </c>
      <c r="Y11" s="11">
        <v>3.6299999999999999E-2</v>
      </c>
    </row>
    <row r="12" spans="1:25" ht="18.75">
      <c r="A12" s="3" t="s">
        <v>18</v>
      </c>
      <c r="C12" s="12">
        <v>107622</v>
      </c>
      <c r="D12" s="12"/>
      <c r="E12" s="12">
        <v>1992814832</v>
      </c>
      <c r="F12" s="6"/>
      <c r="G12" s="12">
        <v>3203993408.8958998</v>
      </c>
      <c r="H12" s="12"/>
      <c r="I12" s="12">
        <v>0</v>
      </c>
      <c r="J12" s="12"/>
      <c r="K12" s="12">
        <v>0</v>
      </c>
      <c r="L12" s="12"/>
      <c r="M12" s="12">
        <v>-107622</v>
      </c>
      <c r="N12" s="12"/>
      <c r="O12" s="12">
        <v>2781415921</v>
      </c>
      <c r="P12" s="6"/>
      <c r="Q12" s="12">
        <v>0</v>
      </c>
      <c r="R12" s="12"/>
      <c r="S12" s="12">
        <v>0</v>
      </c>
      <c r="T12" s="12"/>
      <c r="U12" s="12">
        <v>0</v>
      </c>
      <c r="V12" s="12"/>
      <c r="W12" s="12">
        <v>0</v>
      </c>
      <c r="Y12" s="11">
        <v>0</v>
      </c>
    </row>
    <row r="13" spans="1:25" ht="18.75">
      <c r="A13" s="3" t="s">
        <v>20</v>
      </c>
      <c r="C13" s="12">
        <v>6251999</v>
      </c>
      <c r="D13" s="12"/>
      <c r="E13" s="12">
        <v>116717429846</v>
      </c>
      <c r="F13" s="6"/>
      <c r="G13" s="12">
        <v>173529634597.336</v>
      </c>
      <c r="H13" s="12"/>
      <c r="I13" s="12">
        <v>5800000</v>
      </c>
      <c r="J13" s="12"/>
      <c r="K13" s="12">
        <v>234193454596</v>
      </c>
      <c r="L13" s="12"/>
      <c r="M13" s="12">
        <v>0</v>
      </c>
      <c r="N13" s="12"/>
      <c r="O13" s="12">
        <v>0</v>
      </c>
      <c r="P13" s="6"/>
      <c r="Q13" s="12">
        <v>12051999</v>
      </c>
      <c r="R13" s="12"/>
      <c r="S13" s="12">
        <v>39494</v>
      </c>
      <c r="T13" s="12"/>
      <c r="U13" s="12">
        <v>350910884442</v>
      </c>
      <c r="V13" s="12"/>
      <c r="W13" s="12">
        <v>473149557697.38898</v>
      </c>
      <c r="Y13" s="11">
        <v>0.1071</v>
      </c>
    </row>
    <row r="14" spans="1:25" ht="18.75">
      <c r="A14" s="3" t="s">
        <v>21</v>
      </c>
      <c r="C14" s="12">
        <v>1276024</v>
      </c>
      <c r="D14" s="12"/>
      <c r="E14" s="12">
        <v>165981635729</v>
      </c>
      <c r="F14" s="6"/>
      <c r="G14" s="12">
        <v>132700783112.95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6"/>
      <c r="Q14" s="12">
        <v>1276024</v>
      </c>
      <c r="R14" s="12"/>
      <c r="S14" s="12">
        <v>107122</v>
      </c>
      <c r="T14" s="12"/>
      <c r="U14" s="12">
        <v>165981635729</v>
      </c>
      <c r="V14" s="12"/>
      <c r="W14" s="12">
        <v>135876935982.578</v>
      </c>
      <c r="Y14" s="11">
        <v>3.0800000000000001E-2</v>
      </c>
    </row>
    <row r="15" spans="1:25" ht="18.75">
      <c r="A15" s="3" t="s">
        <v>22</v>
      </c>
      <c r="C15" s="12">
        <v>97657</v>
      </c>
      <c r="D15" s="12"/>
      <c r="E15" s="12">
        <v>615797733</v>
      </c>
      <c r="F15" s="6"/>
      <c r="G15" s="12">
        <v>1338385996.49895</v>
      </c>
      <c r="H15" s="12"/>
      <c r="I15" s="12">
        <v>0</v>
      </c>
      <c r="J15" s="12"/>
      <c r="K15" s="12">
        <v>0</v>
      </c>
      <c r="L15" s="12"/>
      <c r="M15" s="12">
        <v>0</v>
      </c>
      <c r="N15" s="12"/>
      <c r="O15" s="12">
        <v>0</v>
      </c>
      <c r="P15" s="6"/>
      <c r="Q15" s="12">
        <v>97657</v>
      </c>
      <c r="R15" s="12"/>
      <c r="S15" s="12">
        <v>20662</v>
      </c>
      <c r="T15" s="12"/>
      <c r="U15" s="12">
        <v>615797733</v>
      </c>
      <c r="V15" s="12"/>
      <c r="W15" s="12">
        <v>2005783089.8427</v>
      </c>
      <c r="Y15" s="11">
        <v>5.0000000000000001E-4</v>
      </c>
    </row>
    <row r="16" spans="1:25" ht="18.75">
      <c r="A16" s="3" t="s">
        <v>23</v>
      </c>
      <c r="C16" s="12">
        <v>3500000</v>
      </c>
      <c r="D16" s="12"/>
      <c r="E16" s="12">
        <v>411297425592</v>
      </c>
      <c r="F16" s="6"/>
      <c r="G16" s="12">
        <v>402157838250</v>
      </c>
      <c r="H16" s="12"/>
      <c r="I16" s="12">
        <v>0</v>
      </c>
      <c r="J16" s="12"/>
      <c r="K16" s="12">
        <v>0</v>
      </c>
      <c r="L16" s="12"/>
      <c r="M16" s="12">
        <v>-1054593</v>
      </c>
      <c r="N16" s="12"/>
      <c r="O16" s="12">
        <v>96955057379</v>
      </c>
      <c r="P16" s="6"/>
      <c r="Q16" s="12">
        <v>2445407</v>
      </c>
      <c r="R16" s="12"/>
      <c r="S16" s="12">
        <v>93260</v>
      </c>
      <c r="T16" s="12"/>
      <c r="U16" s="12">
        <v>287368458182</v>
      </c>
      <c r="V16" s="12"/>
      <c r="W16" s="12">
        <v>226701707811.92099</v>
      </c>
      <c r="Y16" s="11">
        <v>5.1299999999999998E-2</v>
      </c>
    </row>
    <row r="17" spans="1:25" ht="18.75">
      <c r="A17" s="3" t="s">
        <v>24</v>
      </c>
      <c r="C17" s="12">
        <v>2135932</v>
      </c>
      <c r="D17" s="12"/>
      <c r="E17" s="12">
        <v>107315148928</v>
      </c>
      <c r="F17" s="6"/>
      <c r="G17" s="12">
        <v>98538788925.485992</v>
      </c>
      <c r="H17" s="12"/>
      <c r="I17" s="12">
        <v>0</v>
      </c>
      <c r="J17" s="12"/>
      <c r="K17" s="12">
        <v>0</v>
      </c>
      <c r="L17" s="12"/>
      <c r="M17" s="12">
        <v>0</v>
      </c>
      <c r="N17" s="12"/>
      <c r="O17" s="12">
        <v>0</v>
      </c>
      <c r="P17" s="6"/>
      <c r="Q17" s="12">
        <v>2135932</v>
      </c>
      <c r="R17" s="12"/>
      <c r="S17" s="12">
        <v>44000</v>
      </c>
      <c r="T17" s="12"/>
      <c r="U17" s="12">
        <v>107315148928</v>
      </c>
      <c r="V17" s="12"/>
      <c r="W17" s="12">
        <v>93421821002.399994</v>
      </c>
      <c r="Y17" s="11">
        <v>2.12E-2</v>
      </c>
    </row>
    <row r="18" spans="1:25" ht="18.75">
      <c r="A18" s="3" t="s">
        <v>25</v>
      </c>
      <c r="C18" s="12">
        <v>855490</v>
      </c>
      <c r="D18" s="12"/>
      <c r="E18" s="12">
        <v>109728699553</v>
      </c>
      <c r="F18" s="6"/>
      <c r="G18" s="12">
        <v>149795379647.672</v>
      </c>
      <c r="H18" s="12"/>
      <c r="I18" s="12">
        <v>0</v>
      </c>
      <c r="J18" s="12"/>
      <c r="K18" s="12">
        <v>0</v>
      </c>
      <c r="L18" s="12"/>
      <c r="M18" s="12">
        <v>-340000</v>
      </c>
      <c r="N18" s="12"/>
      <c r="O18" s="12">
        <v>59559502614</v>
      </c>
      <c r="P18" s="6"/>
      <c r="Q18" s="12">
        <v>515490</v>
      </c>
      <c r="R18" s="12"/>
      <c r="S18" s="12">
        <v>166667</v>
      </c>
      <c r="T18" s="12"/>
      <c r="U18" s="12">
        <v>66118887804</v>
      </c>
      <c r="V18" s="12"/>
      <c r="W18" s="12">
        <v>85403976557.611496</v>
      </c>
      <c r="Y18" s="11">
        <v>1.9300000000000001E-2</v>
      </c>
    </row>
    <row r="19" spans="1:25" ht="18.75">
      <c r="A19" s="3" t="s">
        <v>26</v>
      </c>
      <c r="C19" s="12">
        <v>2404644</v>
      </c>
      <c r="D19" s="12"/>
      <c r="E19" s="12">
        <v>221346621377</v>
      </c>
      <c r="F19" s="6"/>
      <c r="G19" s="12">
        <v>210516923947.37399</v>
      </c>
      <c r="H19" s="12"/>
      <c r="I19" s="12">
        <v>0</v>
      </c>
      <c r="J19" s="12"/>
      <c r="K19" s="12">
        <v>0</v>
      </c>
      <c r="L19" s="12"/>
      <c r="M19" s="12">
        <v>-90000</v>
      </c>
      <c r="N19" s="12"/>
      <c r="O19" s="12">
        <v>8404742487</v>
      </c>
      <c r="P19" s="6"/>
      <c r="Q19" s="12">
        <v>2314644</v>
      </c>
      <c r="R19" s="12"/>
      <c r="S19" s="12">
        <v>80700</v>
      </c>
      <c r="T19" s="12"/>
      <c r="U19" s="12">
        <v>213062153522</v>
      </c>
      <c r="V19" s="12"/>
      <c r="W19" s="12">
        <v>185680359763.73999</v>
      </c>
      <c r="Y19" s="11">
        <v>4.2000000000000003E-2</v>
      </c>
    </row>
    <row r="20" spans="1:25" ht="18.75">
      <c r="A20" s="3" t="s">
        <v>27</v>
      </c>
      <c r="C20" s="12">
        <v>11308868</v>
      </c>
      <c r="D20" s="12"/>
      <c r="E20" s="12">
        <v>191448688668</v>
      </c>
      <c r="F20" s="6"/>
      <c r="G20" s="12">
        <v>132538230975.366</v>
      </c>
      <c r="H20" s="12"/>
      <c r="I20" s="12">
        <v>5654434</v>
      </c>
      <c r="J20" s="12"/>
      <c r="K20" s="12">
        <v>0</v>
      </c>
      <c r="L20" s="12"/>
      <c r="M20" s="12">
        <v>0</v>
      </c>
      <c r="N20" s="12"/>
      <c r="O20" s="12">
        <v>0</v>
      </c>
      <c r="P20" s="6"/>
      <c r="Q20" s="12">
        <v>16963302</v>
      </c>
      <c r="R20" s="12"/>
      <c r="S20" s="12">
        <v>8020</v>
      </c>
      <c r="T20" s="12"/>
      <c r="U20" s="12">
        <v>191448688668</v>
      </c>
      <c r="V20" s="12"/>
      <c r="W20" s="12">
        <v>135236210231.862</v>
      </c>
      <c r="Y20" s="11">
        <v>3.0599999999999999E-2</v>
      </c>
    </row>
    <row r="21" spans="1:25" ht="18.75">
      <c r="A21" s="3" t="s">
        <v>28</v>
      </c>
      <c r="C21" s="12">
        <v>164923</v>
      </c>
      <c r="D21" s="12"/>
      <c r="E21" s="12">
        <v>695317332</v>
      </c>
      <c r="F21" s="6"/>
      <c r="G21" s="12">
        <v>2867340475.5434999</v>
      </c>
      <c r="H21" s="12"/>
      <c r="I21" s="12">
        <v>0</v>
      </c>
      <c r="J21" s="12"/>
      <c r="K21" s="12">
        <v>0</v>
      </c>
      <c r="L21" s="12"/>
      <c r="M21" s="12">
        <v>0</v>
      </c>
      <c r="N21" s="12"/>
      <c r="O21" s="12">
        <v>0</v>
      </c>
      <c r="P21" s="6"/>
      <c r="Q21" s="12">
        <v>164923</v>
      </c>
      <c r="R21" s="12"/>
      <c r="S21" s="12">
        <v>15990</v>
      </c>
      <c r="T21" s="12"/>
      <c r="U21" s="12">
        <v>695317332</v>
      </c>
      <c r="V21" s="12"/>
      <c r="W21" s="12">
        <v>2621427913.3185</v>
      </c>
      <c r="Y21" s="11">
        <v>5.9999999999999995E-4</v>
      </c>
    </row>
    <row r="22" spans="1:25" ht="18.75">
      <c r="A22" s="3" t="s">
        <v>29</v>
      </c>
      <c r="C22" s="12">
        <v>772588</v>
      </c>
      <c r="D22" s="12"/>
      <c r="E22" s="12">
        <v>7232196268</v>
      </c>
      <c r="F22" s="6"/>
      <c r="G22" s="12">
        <v>10513798178.166</v>
      </c>
      <c r="H22" s="12"/>
      <c r="I22" s="12">
        <v>0</v>
      </c>
      <c r="J22" s="12"/>
      <c r="K22" s="12">
        <v>0</v>
      </c>
      <c r="L22" s="12"/>
      <c r="M22" s="12">
        <v>0</v>
      </c>
      <c r="N22" s="12"/>
      <c r="O22" s="12">
        <v>0</v>
      </c>
      <c r="P22" s="6"/>
      <c r="Q22" s="12">
        <v>772588</v>
      </c>
      <c r="R22" s="12"/>
      <c r="S22" s="12">
        <v>14880</v>
      </c>
      <c r="T22" s="12"/>
      <c r="U22" s="12">
        <v>7232196268</v>
      </c>
      <c r="V22" s="12"/>
      <c r="W22" s="12">
        <v>11427707550</v>
      </c>
      <c r="Y22" s="11">
        <v>2.5999999999999999E-3</v>
      </c>
    </row>
    <row r="23" spans="1:25" ht="18.75">
      <c r="A23" s="3" t="s">
        <v>30</v>
      </c>
      <c r="C23" s="12">
        <v>13055</v>
      </c>
      <c r="D23" s="12"/>
      <c r="E23" s="12">
        <v>326794391</v>
      </c>
      <c r="F23" s="6"/>
      <c r="G23" s="12">
        <v>380534034.99825001</v>
      </c>
      <c r="H23" s="12"/>
      <c r="I23" s="12">
        <v>0</v>
      </c>
      <c r="J23" s="12"/>
      <c r="K23" s="12">
        <v>0</v>
      </c>
      <c r="L23" s="12"/>
      <c r="M23" s="12">
        <v>0</v>
      </c>
      <c r="N23" s="12"/>
      <c r="O23" s="12">
        <v>0</v>
      </c>
      <c r="P23" s="6"/>
      <c r="Q23" s="12">
        <v>13055</v>
      </c>
      <c r="R23" s="12"/>
      <c r="S23" s="12">
        <v>32227</v>
      </c>
      <c r="T23" s="12"/>
      <c r="U23" s="12">
        <v>326794391</v>
      </c>
      <c r="V23" s="12"/>
      <c r="W23" s="12">
        <v>418220180.26424998</v>
      </c>
      <c r="Y23" s="11">
        <v>1E-4</v>
      </c>
    </row>
    <row r="24" spans="1:25" ht="18.75">
      <c r="A24" s="3" t="s">
        <v>31</v>
      </c>
      <c r="C24" s="12">
        <v>2213000</v>
      </c>
      <c r="D24" s="12"/>
      <c r="E24" s="12">
        <v>22287424620</v>
      </c>
      <c r="F24" s="6"/>
      <c r="G24" s="12">
        <v>22218309765</v>
      </c>
      <c r="H24" s="12"/>
      <c r="I24" s="12">
        <v>0</v>
      </c>
      <c r="J24" s="12"/>
      <c r="K24" s="12">
        <v>0</v>
      </c>
      <c r="L24" s="12"/>
      <c r="M24" s="12">
        <v>-2213000</v>
      </c>
      <c r="N24" s="12"/>
      <c r="O24" s="12">
        <v>25621452535</v>
      </c>
      <c r="P24" s="6"/>
      <c r="Q24" s="12">
        <v>0</v>
      </c>
      <c r="R24" s="12"/>
      <c r="S24" s="12">
        <v>0</v>
      </c>
      <c r="T24" s="12"/>
      <c r="U24" s="12">
        <v>0</v>
      </c>
      <c r="V24" s="12"/>
      <c r="W24" s="12">
        <v>0</v>
      </c>
      <c r="Y24" s="11">
        <v>0</v>
      </c>
    </row>
    <row r="25" spans="1:25" ht="18.75">
      <c r="A25" s="3" t="s">
        <v>32</v>
      </c>
      <c r="C25" s="12">
        <v>2569980</v>
      </c>
      <c r="D25" s="12"/>
      <c r="E25" s="12">
        <v>28652999830</v>
      </c>
      <c r="F25" s="6"/>
      <c r="G25" s="12">
        <v>26402706877.365002</v>
      </c>
      <c r="H25" s="12"/>
      <c r="I25" s="12">
        <v>0</v>
      </c>
      <c r="J25" s="12"/>
      <c r="K25" s="12">
        <v>0</v>
      </c>
      <c r="L25" s="12"/>
      <c r="M25" s="12">
        <v>-2569980</v>
      </c>
      <c r="N25" s="12"/>
      <c r="O25" s="12">
        <v>22822914412</v>
      </c>
      <c r="P25" s="6"/>
      <c r="Q25" s="12">
        <v>0</v>
      </c>
      <c r="R25" s="12"/>
      <c r="S25" s="12">
        <v>0</v>
      </c>
      <c r="T25" s="12"/>
      <c r="U25" s="12">
        <v>0</v>
      </c>
      <c r="V25" s="12"/>
      <c r="W25" s="12">
        <v>0</v>
      </c>
      <c r="Y25" s="11">
        <v>0</v>
      </c>
    </row>
    <row r="26" spans="1:25" ht="18.75">
      <c r="A26" s="3" t="s">
        <v>33</v>
      </c>
      <c r="C26" s="12">
        <v>3762444</v>
      </c>
      <c r="D26" s="12"/>
      <c r="E26" s="12">
        <v>209952637416</v>
      </c>
      <c r="F26" s="6"/>
      <c r="G26" s="12">
        <v>213893886034.45801</v>
      </c>
      <c r="H26" s="12"/>
      <c r="I26" s="12">
        <v>0</v>
      </c>
      <c r="J26" s="12"/>
      <c r="K26" s="12">
        <v>0</v>
      </c>
      <c r="L26" s="12"/>
      <c r="M26" s="12">
        <v>0</v>
      </c>
      <c r="N26" s="12"/>
      <c r="O26" s="12">
        <v>0</v>
      </c>
      <c r="P26" s="6"/>
      <c r="Q26" s="12">
        <v>3762444</v>
      </c>
      <c r="R26" s="12"/>
      <c r="S26" s="12">
        <v>50990</v>
      </c>
      <c r="T26" s="12"/>
      <c r="U26" s="12">
        <v>209952637416</v>
      </c>
      <c r="V26" s="12"/>
      <c r="W26" s="12">
        <v>190705529793.61801</v>
      </c>
      <c r="Y26" s="11">
        <v>4.3200000000000002E-2</v>
      </c>
    </row>
    <row r="27" spans="1:25" ht="18.75">
      <c r="A27" s="3" t="s">
        <v>34</v>
      </c>
      <c r="C27" s="12">
        <v>32404200</v>
      </c>
      <c r="D27" s="12"/>
      <c r="E27" s="12">
        <v>437514568777</v>
      </c>
      <c r="F27" s="6"/>
      <c r="G27" s="12">
        <v>399743412074.09998</v>
      </c>
      <c r="H27" s="12"/>
      <c r="I27" s="12">
        <v>0</v>
      </c>
      <c r="J27" s="12"/>
      <c r="K27" s="12">
        <v>0</v>
      </c>
      <c r="L27" s="12"/>
      <c r="M27" s="12">
        <v>-2700000</v>
      </c>
      <c r="N27" s="12"/>
      <c r="O27" s="12">
        <v>27698209635</v>
      </c>
      <c r="P27" s="6"/>
      <c r="Q27" s="12">
        <v>29704200</v>
      </c>
      <c r="R27" s="12"/>
      <c r="S27" s="12">
        <v>10480</v>
      </c>
      <c r="T27" s="12"/>
      <c r="U27" s="12">
        <v>401059746999</v>
      </c>
      <c r="V27" s="12"/>
      <c r="W27" s="12">
        <v>309447780904.79999</v>
      </c>
      <c r="Y27" s="11">
        <v>7.0099999999999996E-2</v>
      </c>
    </row>
    <row r="28" spans="1:25" ht="18.75">
      <c r="A28" s="3" t="s">
        <v>35</v>
      </c>
      <c r="C28" s="12">
        <v>16445313</v>
      </c>
      <c r="D28" s="12"/>
      <c r="E28" s="12">
        <v>336099460995</v>
      </c>
      <c r="F28" s="6"/>
      <c r="G28" s="12">
        <v>273166113207.63199</v>
      </c>
      <c r="H28" s="12"/>
      <c r="I28" s="12">
        <v>0</v>
      </c>
      <c r="J28" s="12"/>
      <c r="K28" s="12">
        <v>0</v>
      </c>
      <c r="L28" s="12"/>
      <c r="M28" s="12">
        <v>0</v>
      </c>
      <c r="N28" s="12"/>
      <c r="O28" s="12">
        <v>0</v>
      </c>
      <c r="P28" s="6"/>
      <c r="Q28" s="12">
        <v>16445313</v>
      </c>
      <c r="R28" s="12"/>
      <c r="S28" s="12">
        <v>13060</v>
      </c>
      <c r="T28" s="12"/>
      <c r="U28" s="12">
        <v>336099460995</v>
      </c>
      <c r="V28" s="12"/>
      <c r="W28" s="12">
        <v>213497871842.70901</v>
      </c>
      <c r="Y28" s="11">
        <v>4.8300000000000003E-2</v>
      </c>
    </row>
    <row r="29" spans="1:25" ht="18.75">
      <c r="A29" s="3" t="s">
        <v>36</v>
      </c>
      <c r="C29" s="12">
        <v>2602329</v>
      </c>
      <c r="D29" s="12"/>
      <c r="E29" s="12">
        <v>26511813258</v>
      </c>
      <c r="F29" s="6"/>
      <c r="G29" s="12">
        <v>30835194098.004002</v>
      </c>
      <c r="H29" s="12"/>
      <c r="I29" s="12">
        <v>0</v>
      </c>
      <c r="J29" s="12"/>
      <c r="K29" s="12">
        <v>0</v>
      </c>
      <c r="L29" s="12"/>
      <c r="M29" s="12">
        <v>-1</v>
      </c>
      <c r="N29" s="12"/>
      <c r="O29" s="12">
        <v>1</v>
      </c>
      <c r="P29" s="6"/>
      <c r="Q29" s="12">
        <v>2602328</v>
      </c>
      <c r="R29" s="12"/>
      <c r="S29" s="12">
        <v>11090</v>
      </c>
      <c r="T29" s="12"/>
      <c r="U29" s="12">
        <v>26511803070</v>
      </c>
      <c r="V29" s="12"/>
      <c r="W29" s="12">
        <v>28688101605.756001</v>
      </c>
      <c r="Y29" s="11">
        <v>6.4999999999999997E-3</v>
      </c>
    </row>
    <row r="30" spans="1:25" ht="18.75">
      <c r="A30" s="3" t="s">
        <v>37</v>
      </c>
      <c r="C30" s="12">
        <v>4100000</v>
      </c>
      <c r="D30" s="12"/>
      <c r="E30" s="12">
        <v>90104245817</v>
      </c>
      <c r="F30" s="6"/>
      <c r="G30" s="12">
        <v>68999992650</v>
      </c>
      <c r="H30" s="12"/>
      <c r="I30" s="12">
        <v>0</v>
      </c>
      <c r="J30" s="12"/>
      <c r="K30" s="12">
        <v>0</v>
      </c>
      <c r="L30" s="12"/>
      <c r="M30" s="12">
        <v>-4100000</v>
      </c>
      <c r="N30" s="12"/>
      <c r="O30" s="12">
        <v>63050189025</v>
      </c>
      <c r="P30" s="6"/>
      <c r="Q30" s="12">
        <v>0</v>
      </c>
      <c r="R30" s="12"/>
      <c r="S30" s="12">
        <v>0</v>
      </c>
      <c r="T30" s="12"/>
      <c r="U30" s="12">
        <v>0</v>
      </c>
      <c r="V30" s="12"/>
      <c r="W30" s="12">
        <v>0</v>
      </c>
      <c r="Y30" s="11">
        <v>0</v>
      </c>
    </row>
    <row r="31" spans="1:25" ht="18.75">
      <c r="A31" s="3" t="s">
        <v>38</v>
      </c>
      <c r="C31" s="12">
        <v>21747624</v>
      </c>
      <c r="D31" s="12"/>
      <c r="E31" s="12">
        <v>338028645961</v>
      </c>
      <c r="F31" s="6"/>
      <c r="G31" s="12">
        <v>361240550397.612</v>
      </c>
      <c r="H31" s="12"/>
      <c r="I31" s="12">
        <v>0</v>
      </c>
      <c r="J31" s="12"/>
      <c r="K31" s="12">
        <v>0</v>
      </c>
      <c r="L31" s="12"/>
      <c r="M31" s="12">
        <v>-21747624</v>
      </c>
      <c r="N31" s="12"/>
      <c r="O31" s="12">
        <v>311332772441</v>
      </c>
      <c r="P31" s="6"/>
      <c r="Q31" s="12">
        <v>0</v>
      </c>
      <c r="R31" s="12"/>
      <c r="S31" s="12">
        <v>0</v>
      </c>
      <c r="T31" s="12"/>
      <c r="U31" s="12">
        <v>0</v>
      </c>
      <c r="V31" s="12"/>
      <c r="W31" s="12">
        <v>0</v>
      </c>
      <c r="Y31" s="11">
        <v>0</v>
      </c>
    </row>
    <row r="32" spans="1:25" ht="18.75">
      <c r="A32" s="3" t="s">
        <v>39</v>
      </c>
      <c r="C32" s="12">
        <v>25700000</v>
      </c>
      <c r="D32" s="12"/>
      <c r="E32" s="12">
        <v>229443825915</v>
      </c>
      <c r="F32" s="6"/>
      <c r="G32" s="12">
        <v>159797016675</v>
      </c>
      <c r="H32" s="12"/>
      <c r="I32" s="12">
        <v>0</v>
      </c>
      <c r="J32" s="12"/>
      <c r="K32" s="12">
        <v>0</v>
      </c>
      <c r="L32" s="12"/>
      <c r="M32" s="12">
        <v>0</v>
      </c>
      <c r="N32" s="12"/>
      <c r="O32" s="12">
        <v>0</v>
      </c>
      <c r="P32" s="6"/>
      <c r="Q32" s="12">
        <v>25700000</v>
      </c>
      <c r="R32" s="12"/>
      <c r="S32" s="12">
        <v>5089</v>
      </c>
      <c r="T32" s="12"/>
      <c r="U32" s="12">
        <v>229443825915</v>
      </c>
      <c r="V32" s="12"/>
      <c r="W32" s="12">
        <v>130009115565</v>
      </c>
      <c r="Y32" s="11">
        <v>2.9399999999999999E-2</v>
      </c>
    </row>
    <row r="33" spans="1:27" ht="18.75">
      <c r="A33" s="3" t="s">
        <v>40</v>
      </c>
      <c r="C33" s="12">
        <v>9800000</v>
      </c>
      <c r="D33" s="12"/>
      <c r="E33" s="12">
        <v>288587777316</v>
      </c>
      <c r="F33" s="6"/>
      <c r="G33" s="12">
        <v>291861032400</v>
      </c>
      <c r="H33" s="12"/>
      <c r="I33" s="12">
        <v>6475832</v>
      </c>
      <c r="J33" s="12"/>
      <c r="K33" s="12">
        <v>0</v>
      </c>
      <c r="L33" s="12"/>
      <c r="M33" s="12">
        <v>-3324168</v>
      </c>
      <c r="N33" s="12"/>
      <c r="O33" s="12">
        <v>99182057159</v>
      </c>
      <c r="P33" s="6"/>
      <c r="Q33" s="12">
        <v>12951664</v>
      </c>
      <c r="R33" s="12"/>
      <c r="S33" s="12">
        <v>14346</v>
      </c>
      <c r="T33" s="12"/>
      <c r="U33" s="12">
        <v>190698567676</v>
      </c>
      <c r="V33" s="12"/>
      <c r="W33" s="12">
        <v>184699034542.12299</v>
      </c>
      <c r="Y33" s="11">
        <v>4.1799999999999997E-2</v>
      </c>
    </row>
    <row r="34" spans="1:27" ht="18.75">
      <c r="A34" s="3" t="s">
        <v>41</v>
      </c>
      <c r="C34" s="12">
        <v>720704</v>
      </c>
      <c r="D34" s="12"/>
      <c r="E34" s="12">
        <v>27924341318</v>
      </c>
      <c r="F34" s="6"/>
      <c r="G34" s="12">
        <v>33270350272.127998</v>
      </c>
      <c r="H34" s="12"/>
      <c r="I34" s="12">
        <v>0</v>
      </c>
      <c r="J34" s="12"/>
      <c r="K34" s="12">
        <v>0</v>
      </c>
      <c r="L34" s="12"/>
      <c r="M34" s="12">
        <v>-720704</v>
      </c>
      <c r="N34" s="12"/>
      <c r="O34" s="12">
        <v>33397595331</v>
      </c>
      <c r="P34" s="6"/>
      <c r="Q34" s="12">
        <v>0</v>
      </c>
      <c r="R34" s="12"/>
      <c r="S34" s="12">
        <v>0</v>
      </c>
      <c r="T34" s="12"/>
      <c r="U34" s="12">
        <v>0</v>
      </c>
      <c r="V34" s="12"/>
      <c r="W34" s="12">
        <v>0</v>
      </c>
      <c r="Y34" s="11">
        <v>0</v>
      </c>
    </row>
    <row r="35" spans="1:27" ht="18.75">
      <c r="A35" s="3" t="s">
        <v>42</v>
      </c>
      <c r="C35" s="12">
        <v>12500000</v>
      </c>
      <c r="D35" s="12"/>
      <c r="E35" s="12">
        <v>200429266833</v>
      </c>
      <c r="F35" s="6"/>
      <c r="G35" s="12">
        <v>242672456250</v>
      </c>
      <c r="H35" s="12"/>
      <c r="I35" s="12">
        <v>0</v>
      </c>
      <c r="J35" s="12"/>
      <c r="K35" s="12">
        <v>0</v>
      </c>
      <c r="L35" s="12"/>
      <c r="M35" s="12">
        <v>-12500000</v>
      </c>
      <c r="N35" s="12"/>
      <c r="O35" s="12">
        <v>188901432216</v>
      </c>
      <c r="P35" s="6"/>
      <c r="Q35" s="12">
        <v>0</v>
      </c>
      <c r="R35" s="12"/>
      <c r="S35" s="12">
        <v>0</v>
      </c>
      <c r="T35" s="12"/>
      <c r="U35" s="12">
        <v>0</v>
      </c>
      <c r="V35" s="12"/>
      <c r="W35" s="12">
        <v>0</v>
      </c>
      <c r="Y35" s="11">
        <v>0</v>
      </c>
    </row>
    <row r="36" spans="1:27" ht="18.75">
      <c r="A36" s="3" t="s">
        <v>43</v>
      </c>
      <c r="C36" s="12">
        <v>303161</v>
      </c>
      <c r="D36" s="12"/>
      <c r="E36" s="12">
        <v>38352381155</v>
      </c>
      <c r="F36" s="6"/>
      <c r="G36" s="12">
        <v>56649124961.558998</v>
      </c>
      <c r="H36" s="12"/>
      <c r="I36" s="12">
        <v>0</v>
      </c>
      <c r="J36" s="12"/>
      <c r="K36" s="12">
        <v>0</v>
      </c>
      <c r="L36" s="12"/>
      <c r="M36" s="12">
        <v>0</v>
      </c>
      <c r="N36" s="12"/>
      <c r="O36" s="12">
        <v>0</v>
      </c>
      <c r="P36" s="6"/>
      <c r="Q36" s="12">
        <v>303161</v>
      </c>
      <c r="R36" s="12"/>
      <c r="S36" s="12">
        <v>169060</v>
      </c>
      <c r="T36" s="12"/>
      <c r="U36" s="12">
        <v>38352381155</v>
      </c>
      <c r="V36" s="12"/>
      <c r="W36" s="12">
        <v>50947446887.973</v>
      </c>
      <c r="Y36" s="11">
        <v>1.15E-2</v>
      </c>
    </row>
    <row r="37" spans="1:27" ht="18.75">
      <c r="A37" s="3" t="s">
        <v>44</v>
      </c>
      <c r="C37" s="12">
        <v>20927</v>
      </c>
      <c r="D37" s="12"/>
      <c r="E37" s="12">
        <v>439866032</v>
      </c>
      <c r="F37" s="6"/>
      <c r="G37" s="12">
        <v>915912583.44614995</v>
      </c>
      <c r="H37" s="12"/>
      <c r="I37" s="12">
        <v>0</v>
      </c>
      <c r="J37" s="12"/>
      <c r="K37" s="12">
        <v>0</v>
      </c>
      <c r="L37" s="12"/>
      <c r="M37" s="12">
        <v>-20927</v>
      </c>
      <c r="N37" s="12"/>
      <c r="O37" s="12">
        <v>991155177</v>
      </c>
      <c r="P37" s="6"/>
      <c r="Q37" s="12">
        <v>0</v>
      </c>
      <c r="R37" s="12"/>
      <c r="S37" s="12">
        <v>0</v>
      </c>
      <c r="T37" s="12"/>
      <c r="U37" s="12">
        <v>0</v>
      </c>
      <c r="V37" s="12"/>
      <c r="W37" s="12">
        <v>0</v>
      </c>
      <c r="Y37" s="11">
        <v>0</v>
      </c>
    </row>
    <row r="38" spans="1:27" ht="18.75">
      <c r="A38" s="3" t="s">
        <v>45</v>
      </c>
      <c r="C38" s="12">
        <v>26022498</v>
      </c>
      <c r="D38" s="12"/>
      <c r="E38" s="12">
        <v>537519151904</v>
      </c>
      <c r="F38" s="6"/>
      <c r="G38" s="12">
        <v>478939801494.703</v>
      </c>
      <c r="H38" s="12"/>
      <c r="I38" s="12">
        <v>0</v>
      </c>
      <c r="J38" s="12"/>
      <c r="K38" s="12">
        <v>0</v>
      </c>
      <c r="L38" s="12"/>
      <c r="M38" s="12">
        <v>0</v>
      </c>
      <c r="N38" s="12"/>
      <c r="O38" s="12">
        <v>0</v>
      </c>
      <c r="P38" s="6"/>
      <c r="Q38" s="12">
        <v>26022498</v>
      </c>
      <c r="R38" s="12"/>
      <c r="S38" s="12">
        <v>15941</v>
      </c>
      <c r="T38" s="12"/>
      <c r="U38" s="12">
        <v>537519151904</v>
      </c>
      <c r="V38" s="12"/>
      <c r="W38" s="12">
        <v>412356434006.323</v>
      </c>
      <c r="Y38" s="11">
        <v>9.3399999999999997E-2</v>
      </c>
    </row>
    <row r="39" spans="1:27" ht="18.75">
      <c r="A39" s="3" t="s">
        <v>46</v>
      </c>
      <c r="C39" s="12">
        <v>2989177</v>
      </c>
      <c r="D39" s="12"/>
      <c r="E39" s="12">
        <v>110815583300</v>
      </c>
      <c r="F39" s="6"/>
      <c r="G39" s="12">
        <v>73928217953.628006</v>
      </c>
      <c r="H39" s="12"/>
      <c r="I39" s="12">
        <v>0</v>
      </c>
      <c r="J39" s="12"/>
      <c r="K39" s="12">
        <v>0</v>
      </c>
      <c r="L39" s="12"/>
      <c r="M39" s="12">
        <v>0</v>
      </c>
      <c r="N39" s="12"/>
      <c r="O39" s="12">
        <v>0</v>
      </c>
      <c r="P39" s="6"/>
      <c r="Q39" s="12">
        <v>2989177</v>
      </c>
      <c r="R39" s="12"/>
      <c r="S39" s="12">
        <v>22290</v>
      </c>
      <c r="T39" s="12"/>
      <c r="U39" s="12">
        <v>110815583300</v>
      </c>
      <c r="V39" s="12"/>
      <c r="W39" s="12">
        <v>66232314235.786499</v>
      </c>
      <c r="Y39" s="11">
        <v>1.4999999999999999E-2</v>
      </c>
    </row>
    <row r="40" spans="1:27" ht="18.75">
      <c r="A40" s="3" t="s">
        <v>47</v>
      </c>
      <c r="C40" s="12">
        <v>8500000</v>
      </c>
      <c r="D40" s="12"/>
      <c r="E40" s="12">
        <v>282710280365</v>
      </c>
      <c r="F40" s="6"/>
      <c r="G40" s="12">
        <v>242414003250</v>
      </c>
      <c r="H40" s="12"/>
      <c r="I40" s="12">
        <v>0</v>
      </c>
      <c r="J40" s="12"/>
      <c r="K40" s="12">
        <v>0</v>
      </c>
      <c r="L40" s="12"/>
      <c r="M40" s="12">
        <v>0</v>
      </c>
      <c r="N40" s="12"/>
      <c r="O40" s="12">
        <v>0</v>
      </c>
      <c r="P40" s="6"/>
      <c r="Q40" s="12">
        <v>8500000</v>
      </c>
      <c r="R40" s="12"/>
      <c r="S40" s="12">
        <v>22910</v>
      </c>
      <c r="T40" s="12"/>
      <c r="U40" s="12">
        <v>282710280365</v>
      </c>
      <c r="V40" s="12"/>
      <c r="W40" s="12">
        <v>193576326750</v>
      </c>
      <c r="Y40" s="11">
        <v>4.3799999999999999E-2</v>
      </c>
    </row>
    <row r="41" spans="1:27" ht="18.75">
      <c r="A41" s="3" t="s">
        <v>48</v>
      </c>
      <c r="C41" s="12">
        <v>714025</v>
      </c>
      <c r="D41" s="12"/>
      <c r="E41" s="12">
        <v>146960421767</v>
      </c>
      <c r="F41" s="6"/>
      <c r="G41" s="12">
        <v>168286600748.272</v>
      </c>
      <c r="H41" s="12"/>
      <c r="I41" s="12">
        <v>300000</v>
      </c>
      <c r="J41" s="12"/>
      <c r="K41" s="12">
        <v>72762308168</v>
      </c>
      <c r="L41" s="12"/>
      <c r="M41" s="12">
        <v>0</v>
      </c>
      <c r="N41" s="12"/>
      <c r="O41" s="12">
        <v>0</v>
      </c>
      <c r="P41" s="6"/>
      <c r="Q41" s="12">
        <v>1014025</v>
      </c>
      <c r="R41" s="12"/>
      <c r="S41" s="12">
        <v>188732</v>
      </c>
      <c r="T41" s="12"/>
      <c r="U41" s="12">
        <v>219722729935</v>
      </c>
      <c r="V41" s="12"/>
      <c r="W41" s="12">
        <v>190240261450.51501</v>
      </c>
      <c r="Y41" s="11">
        <v>4.3099999999999999E-2</v>
      </c>
    </row>
    <row r="42" spans="1:27" ht="18.75">
      <c r="A42" s="3" t="s">
        <v>49</v>
      </c>
      <c r="C42" s="12">
        <v>500000</v>
      </c>
      <c r="D42" s="12"/>
      <c r="E42" s="12">
        <v>20871586286</v>
      </c>
      <c r="F42" s="6"/>
      <c r="G42" s="12">
        <v>18996295500</v>
      </c>
      <c r="H42" s="12"/>
      <c r="I42" s="12">
        <v>0</v>
      </c>
      <c r="J42" s="12"/>
      <c r="K42" s="12">
        <v>0</v>
      </c>
      <c r="L42" s="12"/>
      <c r="M42" s="12">
        <v>0</v>
      </c>
      <c r="N42" s="12"/>
      <c r="O42" s="12">
        <v>0</v>
      </c>
      <c r="P42" s="6"/>
      <c r="Q42" s="12">
        <v>500000</v>
      </c>
      <c r="R42" s="12"/>
      <c r="S42" s="12">
        <v>39010</v>
      </c>
      <c r="T42" s="12"/>
      <c r="U42" s="12">
        <v>20871586286</v>
      </c>
      <c r="V42" s="12"/>
      <c r="W42" s="12">
        <v>19388945250</v>
      </c>
      <c r="Y42" s="11">
        <v>4.4000000000000003E-3</v>
      </c>
    </row>
    <row r="43" spans="1:27" ht="18.75">
      <c r="A43" s="3" t="s">
        <v>50</v>
      </c>
      <c r="C43" s="12">
        <v>7500000</v>
      </c>
      <c r="D43" s="12"/>
      <c r="E43" s="12">
        <v>203165184116</v>
      </c>
      <c r="F43" s="6"/>
      <c r="G43" s="12">
        <v>251917121250</v>
      </c>
      <c r="H43" s="12"/>
      <c r="I43" s="12">
        <v>0</v>
      </c>
      <c r="J43" s="12"/>
      <c r="K43" s="12">
        <v>0</v>
      </c>
      <c r="L43" s="12"/>
      <c r="M43" s="12">
        <v>-3900000</v>
      </c>
      <c r="N43" s="12"/>
      <c r="O43" s="12">
        <v>102201741886</v>
      </c>
      <c r="P43" s="6"/>
      <c r="Q43" s="12">
        <v>3600000</v>
      </c>
      <c r="R43" s="12"/>
      <c r="S43" s="12">
        <v>23990</v>
      </c>
      <c r="T43" s="12"/>
      <c r="U43" s="12">
        <v>97519288387</v>
      </c>
      <c r="V43" s="12"/>
      <c r="W43" s="12">
        <v>85850134200</v>
      </c>
      <c r="Y43" s="11">
        <v>1.9400000000000001E-2</v>
      </c>
    </row>
    <row r="44" spans="1:27" ht="18.75">
      <c r="A44" s="3" t="s">
        <v>51</v>
      </c>
      <c r="C44" s="12">
        <v>2900000</v>
      </c>
      <c r="D44" s="12"/>
      <c r="E44" s="12">
        <v>60886261283</v>
      </c>
      <c r="F44" s="6"/>
      <c r="G44" s="12">
        <v>132733110780</v>
      </c>
      <c r="H44" s="12"/>
      <c r="I44" s="12">
        <v>0</v>
      </c>
      <c r="J44" s="12"/>
      <c r="K44" s="12">
        <v>0</v>
      </c>
      <c r="L44" s="12"/>
      <c r="M44" s="12">
        <v>0</v>
      </c>
      <c r="N44" s="12"/>
      <c r="O44" s="12">
        <v>0</v>
      </c>
      <c r="P44" s="6"/>
      <c r="Q44" s="12">
        <v>2900000</v>
      </c>
      <c r="R44" s="12"/>
      <c r="S44" s="12">
        <v>34100</v>
      </c>
      <c r="T44" s="12"/>
      <c r="U44" s="12">
        <v>60886261283</v>
      </c>
      <c r="V44" s="12"/>
      <c r="W44" s="12">
        <v>98301604500</v>
      </c>
      <c r="Y44" s="11">
        <v>2.23E-2</v>
      </c>
    </row>
    <row r="45" spans="1:27" ht="18.75">
      <c r="A45" s="3" t="s">
        <v>52</v>
      </c>
      <c r="C45" s="12">
        <v>0</v>
      </c>
      <c r="D45" s="12"/>
      <c r="E45" s="12">
        <v>0</v>
      </c>
      <c r="F45" s="6"/>
      <c r="G45" s="12">
        <v>0</v>
      </c>
      <c r="H45" s="12"/>
      <c r="I45" s="12">
        <v>4737317</v>
      </c>
      <c r="J45" s="12"/>
      <c r="K45" s="12">
        <v>168131362838</v>
      </c>
      <c r="L45" s="12"/>
      <c r="M45" s="12">
        <v>0</v>
      </c>
      <c r="N45" s="12"/>
      <c r="O45" s="12">
        <v>0</v>
      </c>
      <c r="P45" s="6"/>
      <c r="Q45" s="12">
        <v>4737317</v>
      </c>
      <c r="R45" s="12"/>
      <c r="S45" s="12">
        <v>30860</v>
      </c>
      <c r="T45" s="12"/>
      <c r="U45" s="12">
        <v>1681313612</v>
      </c>
      <c r="V45" s="12"/>
      <c r="W45" s="12">
        <v>145323750684.41101</v>
      </c>
      <c r="Y45" s="11">
        <v>3.2899999999999999E-2</v>
      </c>
    </row>
    <row r="46" spans="1:27" ht="18.75" thickBot="1">
      <c r="C46" s="12"/>
      <c r="D46" s="12"/>
      <c r="E46" s="15">
        <f>SUM(E9:E45)</f>
        <v>5308289528465</v>
      </c>
      <c r="F46" s="12"/>
      <c r="G46" s="15">
        <f>SUM(G9:G45)</f>
        <v>5345904123770.1953</v>
      </c>
      <c r="H46" s="12"/>
      <c r="I46" s="12"/>
      <c r="J46" s="12"/>
      <c r="K46" s="15">
        <f>SUM(K9:K45)</f>
        <v>487018187283</v>
      </c>
      <c r="L46" s="12"/>
      <c r="M46" s="12"/>
      <c r="N46" s="12"/>
      <c r="O46" s="15">
        <f>SUM(O9:O45)</f>
        <v>1161649451219</v>
      </c>
      <c r="P46" s="12"/>
      <c r="Q46" s="12"/>
      <c r="R46" s="12"/>
      <c r="S46" s="12"/>
      <c r="T46" s="12"/>
      <c r="U46" s="15">
        <f>SUM(U9:U45)</f>
        <v>4420949926579</v>
      </c>
      <c r="V46" s="12"/>
      <c r="W46" s="15">
        <f>SUM(W9:W45)</f>
        <v>4027531629743.4736</v>
      </c>
      <c r="Y46" s="24">
        <v>0.91</v>
      </c>
      <c r="AA46" s="12"/>
    </row>
    <row r="47" spans="1:27" ht="18.75" thickTop="1"/>
    <row r="49" spans="21:21">
      <c r="U49" s="12"/>
    </row>
    <row r="50" spans="21:21">
      <c r="U50" s="12"/>
    </row>
    <row r="51" spans="21:21">
      <c r="U51" s="12"/>
    </row>
    <row r="52" spans="21:21">
      <c r="U52" s="12"/>
    </row>
    <row r="53" spans="21:21">
      <c r="U53" s="6"/>
    </row>
    <row r="54" spans="21:21">
      <c r="U54" s="6"/>
    </row>
  </sheetData>
  <mergeCells count="21">
    <mergeCell ref="K8"/>
    <mergeCell ref="I7:K7"/>
    <mergeCell ref="M8"/>
    <mergeCell ref="O8"/>
    <mergeCell ref="M7:O7"/>
    <mergeCell ref="A2:Y2"/>
    <mergeCell ref="A3:Y3"/>
    <mergeCell ref="A4:Y4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scale="3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P6" sqref="P6"/>
    </sheetView>
  </sheetViews>
  <sheetFormatPr defaultRowHeight="18"/>
  <cols>
    <col min="1" max="1" width="24" style="2" bestFit="1" customWidth="1"/>
    <col min="2" max="2" width="1" style="2" customWidth="1"/>
    <col min="3" max="3" width="13.7109375" style="2" bestFit="1" customWidth="1"/>
    <col min="4" max="4" width="1" style="2" customWidth="1"/>
    <col min="5" max="5" width="24" style="2" customWidth="1"/>
    <col min="6" max="6" width="1" style="2" customWidth="1"/>
    <col min="7" max="7" width="35.85546875" style="2" customWidth="1"/>
    <col min="8" max="8" width="1" style="1" customWidth="1"/>
    <col min="9" max="9" width="9.140625" style="1" customWidth="1"/>
    <col min="10" max="16384" width="9.140625" style="1"/>
  </cols>
  <sheetData>
    <row r="2" spans="1:7" ht="27.75">
      <c r="A2" s="19" t="s">
        <v>0</v>
      </c>
      <c r="B2" s="19"/>
      <c r="C2" s="19"/>
      <c r="D2" s="19"/>
      <c r="E2" s="19"/>
      <c r="F2" s="19"/>
      <c r="G2" s="19"/>
    </row>
    <row r="3" spans="1:7" ht="27.75">
      <c r="A3" s="19" t="s">
        <v>83</v>
      </c>
      <c r="B3" s="19"/>
      <c r="C3" s="19"/>
      <c r="D3" s="19"/>
      <c r="E3" s="19"/>
      <c r="F3" s="19"/>
      <c r="G3" s="19"/>
    </row>
    <row r="4" spans="1:7" ht="27.75">
      <c r="A4" s="19" t="s">
        <v>2</v>
      </c>
      <c r="B4" s="19"/>
      <c r="C4" s="19"/>
      <c r="D4" s="19"/>
      <c r="E4" s="19"/>
      <c r="F4" s="19"/>
      <c r="G4" s="19"/>
    </row>
    <row r="6" spans="1:7" ht="78.75" customHeight="1">
      <c r="A6" s="21" t="s">
        <v>87</v>
      </c>
      <c r="C6" s="21" t="s">
        <v>60</v>
      </c>
      <c r="E6" s="23" t="s">
        <v>218</v>
      </c>
      <c r="G6" s="23" t="s">
        <v>217</v>
      </c>
    </row>
    <row r="7" spans="1:7" ht="18.75">
      <c r="A7" s="3" t="s">
        <v>204</v>
      </c>
      <c r="C7" s="12">
        <v>-639288784239</v>
      </c>
      <c r="E7" s="14">
        <v>1.0119</v>
      </c>
      <c r="F7" s="14"/>
      <c r="G7" s="14">
        <v>-0.1447</v>
      </c>
    </row>
    <row r="8" spans="1:7" ht="18.75">
      <c r="A8" s="3" t="s">
        <v>205</v>
      </c>
      <c r="C8" s="10">
        <v>0</v>
      </c>
      <c r="E8" s="14">
        <v>0</v>
      </c>
      <c r="F8" s="14"/>
      <c r="G8" s="14">
        <v>0</v>
      </c>
    </row>
    <row r="9" spans="1:7" ht="18.75">
      <c r="A9" s="3" t="s">
        <v>206</v>
      </c>
      <c r="C9" s="10">
        <v>83061750</v>
      </c>
      <c r="E9" s="14">
        <v>-1E-4</v>
      </c>
      <c r="F9" s="14"/>
      <c r="G9" s="14">
        <v>0</v>
      </c>
    </row>
    <row r="10" spans="1:7" ht="18.75" thickBot="1">
      <c r="C10" s="15">
        <f>SUM(C7:C9)</f>
        <v>-639205722489</v>
      </c>
      <c r="E10" s="41">
        <v>1.01</v>
      </c>
      <c r="G10" s="41">
        <v>-0.14000000000000001</v>
      </c>
    </row>
    <row r="11" spans="1:7" ht="18.75" thickTop="1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18"/>
  <sheetViews>
    <sheetView rightToLeft="1" view="pageBreakPreview" zoomScaleNormal="100" zoomScaleSheetLayoutView="100" workbookViewId="0">
      <selection activeCell="AA5" sqref="AA5"/>
    </sheetView>
  </sheetViews>
  <sheetFormatPr defaultRowHeight="18"/>
  <cols>
    <col min="1" max="1" width="24.710937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14.28515625" style="2" bestFit="1" customWidth="1"/>
    <col min="6" max="6" width="1" style="2" customWidth="1"/>
    <col min="7" max="7" width="15.710937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4" style="2" bestFit="1" customWidth="1"/>
    <col min="14" max="14" width="1" style="2" customWidth="1"/>
    <col min="15" max="15" width="15.5703125" style="2" bestFit="1" customWidth="1"/>
    <col min="16" max="16" width="1" style="2" customWidth="1"/>
    <col min="17" max="17" width="13" style="2" bestFit="1" customWidth="1"/>
    <col min="18" max="18" width="1" style="2" customWidth="1"/>
    <col min="19" max="19" width="26.140625" style="2" bestFit="1" customWidth="1"/>
    <col min="20" max="20" width="1" style="2" customWidth="1"/>
    <col min="21" max="21" width="9.140625" style="1" customWidth="1"/>
    <col min="22" max="16384" width="9.140625" style="1"/>
  </cols>
  <sheetData>
    <row r="2" spans="1:19" ht="27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7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7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7.75">
      <c r="A6" s="20" t="s">
        <v>55</v>
      </c>
      <c r="C6" s="21" t="s">
        <v>56</v>
      </c>
      <c r="D6" s="21" t="s">
        <v>56</v>
      </c>
      <c r="E6" s="21" t="s">
        <v>56</v>
      </c>
      <c r="F6" s="21" t="s">
        <v>56</v>
      </c>
      <c r="G6" s="21" t="s">
        <v>56</v>
      </c>
      <c r="H6" s="21" t="s">
        <v>56</v>
      </c>
      <c r="I6" s="21" t="s">
        <v>56</v>
      </c>
      <c r="K6" s="21" t="s">
        <v>4</v>
      </c>
      <c r="M6" s="21" t="s">
        <v>5</v>
      </c>
      <c r="N6" s="21" t="s">
        <v>5</v>
      </c>
      <c r="O6" s="21" t="s">
        <v>5</v>
      </c>
      <c r="Q6" s="21" t="s">
        <v>6</v>
      </c>
      <c r="R6" s="21" t="s">
        <v>6</v>
      </c>
      <c r="S6" s="21" t="s">
        <v>6</v>
      </c>
    </row>
    <row r="7" spans="1:19" ht="59.25" customHeight="1">
      <c r="A7" s="21" t="s">
        <v>55</v>
      </c>
      <c r="C7" s="21" t="s">
        <v>57</v>
      </c>
      <c r="E7" s="21" t="s">
        <v>58</v>
      </c>
      <c r="G7" s="21" t="s">
        <v>59</v>
      </c>
      <c r="I7" s="21" t="s">
        <v>54</v>
      </c>
      <c r="K7" s="21" t="s">
        <v>60</v>
      </c>
      <c r="M7" s="21" t="s">
        <v>61</v>
      </c>
      <c r="O7" s="21" t="s">
        <v>62</v>
      </c>
      <c r="Q7" s="21" t="s">
        <v>60</v>
      </c>
      <c r="S7" s="23" t="s">
        <v>224</v>
      </c>
    </row>
    <row r="8" spans="1:19" ht="18.75">
      <c r="A8" s="3" t="s">
        <v>63</v>
      </c>
      <c r="C8" s="8">
        <v>279927370</v>
      </c>
      <c r="D8" s="9"/>
      <c r="E8" s="9" t="s">
        <v>64</v>
      </c>
      <c r="F8" s="9"/>
      <c r="G8" s="9" t="s">
        <v>65</v>
      </c>
      <c r="H8" s="9"/>
      <c r="I8" s="9">
        <v>0</v>
      </c>
      <c r="J8" s="9"/>
      <c r="K8" s="10">
        <v>172545340091</v>
      </c>
      <c r="L8" s="9"/>
      <c r="M8" s="10">
        <v>831401318222</v>
      </c>
      <c r="N8" s="9"/>
      <c r="O8" s="10">
        <v>989418561219</v>
      </c>
      <c r="P8" s="9"/>
      <c r="Q8" s="10">
        <v>14528097094</v>
      </c>
      <c r="R8" s="9"/>
      <c r="S8" s="11">
        <v>3.3E-3</v>
      </c>
    </row>
    <row r="9" spans="1:19" ht="18.75">
      <c r="A9" s="3" t="s">
        <v>226</v>
      </c>
      <c r="C9" s="8"/>
      <c r="D9" s="9"/>
      <c r="E9" s="9"/>
      <c r="F9" s="9"/>
      <c r="G9" s="9"/>
      <c r="H9" s="9"/>
      <c r="I9" s="9"/>
      <c r="J9" s="9"/>
      <c r="K9" s="10"/>
      <c r="L9" s="9"/>
      <c r="M9" s="10"/>
      <c r="N9" s="9"/>
      <c r="O9" s="10"/>
      <c r="P9" s="9"/>
      <c r="Q9" s="10">
        <v>14000000000</v>
      </c>
      <c r="R9" s="9"/>
      <c r="S9" s="11"/>
    </row>
    <row r="10" spans="1:19" ht="18.75">
      <c r="A10" s="3" t="s">
        <v>66</v>
      </c>
      <c r="C10" s="9" t="s">
        <v>67</v>
      </c>
      <c r="D10" s="9"/>
      <c r="E10" s="9" t="s">
        <v>64</v>
      </c>
      <c r="F10" s="9"/>
      <c r="G10" s="9" t="s">
        <v>68</v>
      </c>
      <c r="H10" s="9"/>
      <c r="I10" s="9">
        <v>10</v>
      </c>
      <c r="J10" s="9"/>
      <c r="K10" s="10">
        <v>1000000</v>
      </c>
      <c r="L10" s="9"/>
      <c r="M10" s="10">
        <v>15555526173</v>
      </c>
      <c r="N10" s="9"/>
      <c r="O10" s="10">
        <v>14000000000</v>
      </c>
      <c r="P10" s="9"/>
      <c r="Q10" s="10">
        <v>1556526173</v>
      </c>
      <c r="R10" s="9"/>
      <c r="S10" s="11">
        <v>4.0000000000000002E-4</v>
      </c>
    </row>
    <row r="11" spans="1:19" ht="18.75">
      <c r="A11" s="3" t="s">
        <v>70</v>
      </c>
      <c r="C11" s="9" t="s">
        <v>71</v>
      </c>
      <c r="D11" s="9"/>
      <c r="E11" s="9" t="s">
        <v>64</v>
      </c>
      <c r="F11" s="9"/>
      <c r="G11" s="9" t="s">
        <v>72</v>
      </c>
      <c r="H11" s="9"/>
      <c r="I11" s="9">
        <v>10</v>
      </c>
      <c r="J11" s="9"/>
      <c r="K11" s="10">
        <v>349504</v>
      </c>
      <c r="L11" s="9"/>
      <c r="M11" s="10">
        <v>0</v>
      </c>
      <c r="N11" s="9"/>
      <c r="O11" s="10">
        <v>0</v>
      </c>
      <c r="P11" s="9"/>
      <c r="Q11" s="10">
        <v>349504</v>
      </c>
      <c r="R11" s="9"/>
      <c r="S11" s="11">
        <v>0</v>
      </c>
    </row>
    <row r="12" spans="1:19" ht="18.75">
      <c r="A12" s="3" t="s">
        <v>73</v>
      </c>
      <c r="C12" s="9" t="s">
        <v>74</v>
      </c>
      <c r="D12" s="9"/>
      <c r="E12" s="9" t="s">
        <v>64</v>
      </c>
      <c r="F12" s="9"/>
      <c r="G12" s="9" t="s">
        <v>72</v>
      </c>
      <c r="H12" s="9"/>
      <c r="I12" s="9">
        <v>10</v>
      </c>
      <c r="J12" s="9"/>
      <c r="K12" s="10">
        <v>328594</v>
      </c>
      <c r="L12" s="9"/>
      <c r="M12" s="10">
        <v>0</v>
      </c>
      <c r="N12" s="9"/>
      <c r="O12" s="10">
        <v>0</v>
      </c>
      <c r="P12" s="9"/>
      <c r="Q12" s="10">
        <v>328594</v>
      </c>
      <c r="R12" s="9"/>
      <c r="S12" s="11">
        <v>0</v>
      </c>
    </row>
    <row r="13" spans="1:19" ht="18.75">
      <c r="A13" s="3" t="s">
        <v>75</v>
      </c>
      <c r="C13" s="9" t="s">
        <v>76</v>
      </c>
      <c r="D13" s="9"/>
      <c r="E13" s="9" t="s">
        <v>64</v>
      </c>
      <c r="F13" s="9"/>
      <c r="G13" s="9" t="s">
        <v>77</v>
      </c>
      <c r="H13" s="9"/>
      <c r="I13" s="9">
        <v>0</v>
      </c>
      <c r="J13" s="9"/>
      <c r="K13" s="10">
        <v>20678</v>
      </c>
      <c r="L13" s="9"/>
      <c r="M13" s="10">
        <v>0</v>
      </c>
      <c r="N13" s="9"/>
      <c r="O13" s="10">
        <v>0</v>
      </c>
      <c r="P13" s="9"/>
      <c r="Q13" s="10">
        <v>20678</v>
      </c>
      <c r="R13" s="9"/>
      <c r="S13" s="11">
        <v>0</v>
      </c>
    </row>
    <row r="14" spans="1:19" ht="18.75">
      <c r="A14" s="3" t="s">
        <v>78</v>
      </c>
      <c r="C14" s="8">
        <v>279914422</v>
      </c>
      <c r="D14" s="9"/>
      <c r="E14" s="9" t="s">
        <v>79</v>
      </c>
      <c r="F14" s="9"/>
      <c r="G14" s="9" t="s">
        <v>80</v>
      </c>
      <c r="H14" s="9"/>
      <c r="I14" s="9">
        <v>0</v>
      </c>
      <c r="J14" s="9"/>
      <c r="K14" s="10">
        <v>144755</v>
      </c>
      <c r="L14" s="9"/>
      <c r="M14" s="10">
        <v>0</v>
      </c>
      <c r="N14" s="9"/>
      <c r="O14" s="10">
        <v>0</v>
      </c>
      <c r="P14" s="9"/>
      <c r="Q14" s="10">
        <v>144755</v>
      </c>
      <c r="R14" s="9"/>
      <c r="S14" s="11">
        <v>0</v>
      </c>
    </row>
    <row r="15" spans="1:19" ht="18.75">
      <c r="A15" s="3" t="s">
        <v>75</v>
      </c>
      <c r="C15" s="9" t="s">
        <v>81</v>
      </c>
      <c r="D15" s="9"/>
      <c r="E15" s="9" t="s">
        <v>79</v>
      </c>
      <c r="F15" s="9"/>
      <c r="G15" s="9" t="s">
        <v>82</v>
      </c>
      <c r="H15" s="9"/>
      <c r="I15" s="9">
        <v>0</v>
      </c>
      <c r="J15" s="9"/>
      <c r="K15" s="10">
        <v>70858</v>
      </c>
      <c r="L15" s="9"/>
      <c r="M15" s="10">
        <v>0</v>
      </c>
      <c r="N15" s="9"/>
      <c r="O15" s="10">
        <v>0</v>
      </c>
      <c r="P15" s="9"/>
      <c r="Q15" s="10">
        <v>70858</v>
      </c>
      <c r="R15" s="9"/>
      <c r="S15" s="11">
        <v>0</v>
      </c>
    </row>
    <row r="16" spans="1:19" ht="18.75" thickBot="1">
      <c r="K16" s="18">
        <f>SUM(K8:K15)</f>
        <v>172547254480</v>
      </c>
      <c r="M16" s="17">
        <f>SUM(M8:M15)</f>
        <v>846956844395</v>
      </c>
      <c r="O16" s="17">
        <f>SUM(O8:O15)</f>
        <v>1003418561219</v>
      </c>
      <c r="Q16" s="17">
        <f>SUM(Q8:Q15)</f>
        <v>30085537656</v>
      </c>
      <c r="S16" s="25">
        <f>SUM(S8:S15)</f>
        <v>3.7000000000000002E-3</v>
      </c>
    </row>
    <row r="17" spans="17:17" ht="18.75" thickTop="1">
      <c r="Q17" s="4"/>
    </row>
    <row r="18" spans="17:17">
      <c r="Q18" s="4"/>
    </row>
  </sheetData>
  <mergeCells count="17">
    <mergeCell ref="I7"/>
    <mergeCell ref="C6:I6"/>
    <mergeCell ref="A2:S2"/>
    <mergeCell ref="A3:S3"/>
    <mergeCell ref="A4:S4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</mergeCells>
  <pageMargins left="0.7" right="0.7" top="0.75" bottom="0.75" header="0.3" footer="0.3"/>
  <pageSetup paperSize="9" scale="4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view="pageBreakPreview" zoomScale="90" zoomScaleNormal="100" zoomScaleSheetLayoutView="90" workbookViewId="0">
      <selection activeCell="U28" sqref="U28"/>
    </sheetView>
  </sheetViews>
  <sheetFormatPr defaultRowHeight="18"/>
  <cols>
    <col min="1" max="1" width="18.7109375" style="2" bestFit="1" customWidth="1"/>
    <col min="2" max="2" width="1" style="2" customWidth="1"/>
    <col min="3" max="3" width="20.5703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5.28515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3.42578125" style="2" bestFit="1" customWidth="1"/>
    <col min="16" max="16" width="1" style="2" customWidth="1"/>
    <col min="17" max="17" width="15.28515625" style="2" bestFit="1" customWidth="1"/>
    <col min="18" max="18" width="1" style="2" customWidth="1"/>
    <col min="19" max="19" width="16" style="2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7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7.75">
      <c r="A3" s="19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7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7.75">
      <c r="A6" s="21" t="s">
        <v>84</v>
      </c>
      <c r="B6" s="21" t="s">
        <v>84</v>
      </c>
      <c r="C6" s="21" t="s">
        <v>84</v>
      </c>
      <c r="D6" s="21" t="s">
        <v>84</v>
      </c>
      <c r="E6" s="21" t="s">
        <v>84</v>
      </c>
      <c r="F6" s="21" t="s">
        <v>84</v>
      </c>
      <c r="G6" s="21" t="s">
        <v>84</v>
      </c>
      <c r="I6" s="21" t="s">
        <v>85</v>
      </c>
      <c r="J6" s="21" t="s">
        <v>85</v>
      </c>
      <c r="K6" s="21" t="s">
        <v>85</v>
      </c>
      <c r="L6" s="21" t="s">
        <v>85</v>
      </c>
      <c r="M6" s="21" t="s">
        <v>85</v>
      </c>
      <c r="O6" s="21" t="s">
        <v>86</v>
      </c>
      <c r="P6" s="21" t="s">
        <v>86</v>
      </c>
      <c r="Q6" s="21" t="s">
        <v>86</v>
      </c>
      <c r="R6" s="21" t="s">
        <v>86</v>
      </c>
      <c r="S6" s="21" t="s">
        <v>86</v>
      </c>
    </row>
    <row r="7" spans="1:19" ht="27.75">
      <c r="A7" s="21" t="s">
        <v>87</v>
      </c>
      <c r="C7" s="21" t="s">
        <v>88</v>
      </c>
      <c r="E7" s="21" t="s">
        <v>53</v>
      </c>
      <c r="G7" s="21" t="s">
        <v>54</v>
      </c>
      <c r="I7" s="21" t="s">
        <v>89</v>
      </c>
      <c r="K7" s="21" t="s">
        <v>90</v>
      </c>
      <c r="M7" s="21" t="s">
        <v>91</v>
      </c>
      <c r="O7" s="21" t="s">
        <v>89</v>
      </c>
      <c r="Q7" s="21" t="s">
        <v>90</v>
      </c>
      <c r="S7" s="21" t="s">
        <v>91</v>
      </c>
    </row>
    <row r="8" spans="1:19" ht="18.75">
      <c r="A8" s="3" t="s">
        <v>63</v>
      </c>
      <c r="C8" s="10">
        <v>30</v>
      </c>
      <c r="D8" s="9"/>
      <c r="E8" s="9" t="s">
        <v>92</v>
      </c>
      <c r="F8" s="9"/>
      <c r="G8" s="9">
        <v>0</v>
      </c>
      <c r="H8" s="9"/>
      <c r="I8" s="10">
        <v>79289532</v>
      </c>
      <c r="J8" s="9"/>
      <c r="K8" s="10">
        <v>0</v>
      </c>
      <c r="L8" s="9"/>
      <c r="M8" s="10">
        <v>79289532</v>
      </c>
      <c r="N8" s="9"/>
      <c r="O8" s="10">
        <v>260688719</v>
      </c>
      <c r="P8" s="9"/>
      <c r="Q8" s="10">
        <v>0</v>
      </c>
      <c r="R8" s="9"/>
      <c r="S8" s="10">
        <v>260688719</v>
      </c>
    </row>
    <row r="9" spans="1:19" ht="18.75">
      <c r="A9" s="3" t="s">
        <v>66</v>
      </c>
      <c r="C9" s="10">
        <v>28</v>
      </c>
      <c r="D9" s="9"/>
      <c r="E9" s="9" t="s">
        <v>92</v>
      </c>
      <c r="F9" s="9"/>
      <c r="G9" s="9">
        <v>10</v>
      </c>
      <c r="H9" s="9"/>
      <c r="I9" s="10">
        <v>3766698</v>
      </c>
      <c r="J9" s="9"/>
      <c r="K9" s="10">
        <v>28533</v>
      </c>
      <c r="L9" s="9"/>
      <c r="M9" s="10">
        <v>3738165</v>
      </c>
      <c r="N9" s="9"/>
      <c r="O9" s="10">
        <v>16376554</v>
      </c>
      <c r="P9" s="9"/>
      <c r="Q9" s="10">
        <v>64159</v>
      </c>
      <c r="R9" s="9"/>
      <c r="S9" s="10">
        <v>16312395</v>
      </c>
    </row>
    <row r="10" spans="1:19" ht="18.75">
      <c r="A10" s="3" t="s">
        <v>70</v>
      </c>
      <c r="C10" s="10">
        <v>23</v>
      </c>
      <c r="D10" s="9"/>
      <c r="E10" s="9" t="s">
        <v>92</v>
      </c>
      <c r="F10" s="9"/>
      <c r="G10" s="9">
        <v>10</v>
      </c>
      <c r="H10" s="9"/>
      <c r="I10" s="10">
        <v>2850</v>
      </c>
      <c r="J10" s="9"/>
      <c r="K10" s="10">
        <v>18</v>
      </c>
      <c r="L10" s="9"/>
      <c r="M10" s="10">
        <v>2832</v>
      </c>
      <c r="N10" s="9"/>
      <c r="O10" s="10">
        <v>21612</v>
      </c>
      <c r="P10" s="9"/>
      <c r="Q10" s="10">
        <v>157</v>
      </c>
      <c r="R10" s="9"/>
      <c r="S10" s="10">
        <v>21455</v>
      </c>
    </row>
    <row r="11" spans="1:19" ht="18.75">
      <c r="A11" s="3" t="s">
        <v>73</v>
      </c>
      <c r="C11" s="10">
        <v>26</v>
      </c>
      <c r="D11" s="9"/>
      <c r="E11" s="9" t="s">
        <v>92</v>
      </c>
      <c r="F11" s="9"/>
      <c r="G11" s="9">
        <v>10</v>
      </c>
      <c r="H11" s="9"/>
      <c r="I11" s="10">
        <v>2670</v>
      </c>
      <c r="J11" s="9"/>
      <c r="K11" s="10">
        <v>19</v>
      </c>
      <c r="L11" s="9"/>
      <c r="M11" s="10">
        <v>2651</v>
      </c>
      <c r="N11" s="9"/>
      <c r="O11" s="10">
        <v>43586</v>
      </c>
      <c r="P11" s="9"/>
      <c r="Q11" s="10">
        <v>106</v>
      </c>
      <c r="R11" s="9"/>
      <c r="S11" s="10">
        <v>43480</v>
      </c>
    </row>
    <row r="12" spans="1:19" ht="18.75" thickBot="1">
      <c r="C12" s="9"/>
      <c r="D12" s="9"/>
      <c r="E12" s="9"/>
      <c r="F12" s="9"/>
      <c r="G12" s="9"/>
      <c r="H12" s="9"/>
      <c r="I12" s="16">
        <f>SUM(I8:I11)</f>
        <v>83061750</v>
      </c>
      <c r="J12" s="9"/>
      <c r="K12" s="9"/>
      <c r="L12" s="9"/>
      <c r="M12" s="16">
        <f>SUM(M8:M11)</f>
        <v>83033180</v>
      </c>
      <c r="N12" s="9"/>
      <c r="O12" s="16">
        <f>SUM(O8:O11)</f>
        <v>277130471</v>
      </c>
      <c r="P12" s="9"/>
      <c r="Q12" s="16">
        <f>SUM(Q8:Q11)</f>
        <v>64422</v>
      </c>
      <c r="R12" s="9"/>
      <c r="S12" s="16">
        <f>SUM(S8:S11)</f>
        <v>277066049</v>
      </c>
    </row>
    <row r="13" spans="1:19" ht="18.75" thickTop="1"/>
    <row r="14" spans="1:19">
      <c r="S14" s="4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paperSize="9" scale="51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4"/>
  <sheetViews>
    <sheetView rightToLeft="1" view="pageBreakPreview" zoomScale="90" zoomScaleNormal="60" zoomScaleSheetLayoutView="90" workbookViewId="0">
      <selection activeCell="Y10" sqref="Y10"/>
    </sheetView>
  </sheetViews>
  <sheetFormatPr defaultRowHeight="18"/>
  <cols>
    <col min="1" max="1" width="27.140625" style="30" bestFit="1" customWidth="1"/>
    <col min="2" max="2" width="1" style="30" customWidth="1"/>
    <col min="3" max="3" width="15.7109375" style="30" bestFit="1" customWidth="1"/>
    <col min="4" max="4" width="1" style="30" customWidth="1"/>
    <col min="5" max="5" width="28.85546875" style="30" customWidth="1"/>
    <col min="6" max="6" width="1" style="30" customWidth="1"/>
    <col min="7" max="7" width="20.5703125" style="30" customWidth="1"/>
    <col min="8" max="8" width="1" style="30" customWidth="1"/>
    <col min="9" max="9" width="13.85546875" style="30" bestFit="1" customWidth="1"/>
    <col min="10" max="10" width="1" style="30" customWidth="1"/>
    <col min="11" max="11" width="15.28515625" style="30" bestFit="1" customWidth="1"/>
    <col min="12" max="12" width="1" style="30" customWidth="1"/>
    <col min="13" max="13" width="16" style="30" bestFit="1" customWidth="1"/>
    <col min="14" max="14" width="1" style="30" customWidth="1"/>
    <col min="15" max="15" width="14.5703125" style="30" bestFit="1" customWidth="1"/>
    <col min="16" max="16" width="1" style="30" customWidth="1"/>
    <col min="17" max="17" width="15.28515625" style="30" bestFit="1" customWidth="1"/>
    <col min="18" max="18" width="1" style="30" customWidth="1"/>
    <col min="19" max="19" width="16" style="30" bestFit="1" customWidth="1"/>
    <col min="20" max="20" width="1" style="28" customWidth="1"/>
    <col min="21" max="21" width="9.140625" style="28" customWidth="1"/>
    <col min="22" max="16384" width="9.140625" style="28"/>
  </cols>
  <sheetData>
    <row r="2" spans="1:19" s="28" customFormat="1" ht="27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s="28" customFormat="1" ht="27.75">
      <c r="A3" s="27" t="s">
        <v>83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s="28" customFormat="1" ht="27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6" spans="1:19" s="28" customFormat="1" ht="27.75">
      <c r="A6" s="29" t="s">
        <v>3</v>
      </c>
      <c r="B6" s="30"/>
      <c r="C6" s="31" t="s">
        <v>93</v>
      </c>
      <c r="D6" s="31" t="s">
        <v>93</v>
      </c>
      <c r="E6" s="31" t="s">
        <v>93</v>
      </c>
      <c r="F6" s="31" t="s">
        <v>93</v>
      </c>
      <c r="G6" s="31" t="s">
        <v>93</v>
      </c>
      <c r="H6" s="30"/>
      <c r="I6" s="31" t="s">
        <v>85</v>
      </c>
      <c r="J6" s="31" t="s">
        <v>85</v>
      </c>
      <c r="K6" s="31" t="s">
        <v>85</v>
      </c>
      <c r="L6" s="31" t="s">
        <v>85</v>
      </c>
      <c r="M6" s="31" t="s">
        <v>85</v>
      </c>
      <c r="N6" s="30"/>
      <c r="O6" s="31" t="s">
        <v>86</v>
      </c>
      <c r="P6" s="31" t="s">
        <v>86</v>
      </c>
      <c r="Q6" s="31" t="s">
        <v>86</v>
      </c>
      <c r="R6" s="31" t="s">
        <v>86</v>
      </c>
      <c r="S6" s="31" t="s">
        <v>86</v>
      </c>
    </row>
    <row r="7" spans="1:19" s="28" customFormat="1" ht="125.25" customHeight="1">
      <c r="A7" s="31" t="s">
        <v>3</v>
      </c>
      <c r="B7" s="30"/>
      <c r="C7" s="31" t="s">
        <v>94</v>
      </c>
      <c r="D7" s="30"/>
      <c r="E7" s="33" t="s">
        <v>221</v>
      </c>
      <c r="F7" s="30"/>
      <c r="G7" s="33" t="s">
        <v>222</v>
      </c>
      <c r="H7" s="30"/>
      <c r="I7" s="33" t="s">
        <v>223</v>
      </c>
      <c r="J7" s="30"/>
      <c r="K7" s="31" t="s">
        <v>90</v>
      </c>
      <c r="L7" s="30"/>
      <c r="M7" s="33" t="s">
        <v>219</v>
      </c>
      <c r="N7" s="30"/>
      <c r="O7" s="33" t="s">
        <v>220</v>
      </c>
      <c r="P7" s="30"/>
      <c r="Q7" s="31" t="s">
        <v>90</v>
      </c>
      <c r="R7" s="30"/>
      <c r="S7" s="33" t="s">
        <v>219</v>
      </c>
    </row>
    <row r="8" spans="1:19" s="28" customFormat="1" ht="18.75">
      <c r="A8" s="34" t="s">
        <v>36</v>
      </c>
      <c r="B8" s="30"/>
      <c r="C8" s="30" t="s">
        <v>95</v>
      </c>
      <c r="D8" s="30"/>
      <c r="E8" s="35">
        <v>11101325</v>
      </c>
      <c r="F8" s="32"/>
      <c r="G8" s="35">
        <v>380</v>
      </c>
      <c r="H8" s="32"/>
      <c r="I8" s="35">
        <v>0</v>
      </c>
      <c r="J8" s="32"/>
      <c r="K8" s="35">
        <v>0</v>
      </c>
      <c r="L8" s="32"/>
      <c r="M8" s="35">
        <v>0</v>
      </c>
      <c r="N8" s="32"/>
      <c r="O8" s="35">
        <v>4218503500</v>
      </c>
      <c r="P8" s="32"/>
      <c r="Q8" s="35">
        <v>115228943</v>
      </c>
      <c r="R8" s="32"/>
      <c r="S8" s="35">
        <v>4103274557</v>
      </c>
    </row>
    <row r="9" spans="1:19" s="28" customFormat="1" ht="18.75">
      <c r="A9" s="34" t="s">
        <v>51</v>
      </c>
      <c r="B9" s="30"/>
      <c r="C9" s="30" t="s">
        <v>96</v>
      </c>
      <c r="D9" s="30"/>
      <c r="E9" s="35">
        <v>31721</v>
      </c>
      <c r="F9" s="32"/>
      <c r="G9" s="35">
        <v>36</v>
      </c>
      <c r="H9" s="32"/>
      <c r="I9" s="35">
        <v>0</v>
      </c>
      <c r="J9" s="32"/>
      <c r="K9" s="35">
        <v>0</v>
      </c>
      <c r="L9" s="32"/>
      <c r="M9" s="35">
        <v>0</v>
      </c>
      <c r="N9" s="32"/>
      <c r="O9" s="35">
        <v>1141956</v>
      </c>
      <c r="P9" s="32"/>
      <c r="Q9" s="35">
        <v>45798</v>
      </c>
      <c r="R9" s="32"/>
      <c r="S9" s="35">
        <v>1096158</v>
      </c>
    </row>
    <row r="10" spans="1:19" s="28" customFormat="1" ht="18.75">
      <c r="A10" s="34" t="s">
        <v>97</v>
      </c>
      <c r="B10" s="30"/>
      <c r="C10" s="30" t="s">
        <v>98</v>
      </c>
      <c r="D10" s="30"/>
      <c r="E10" s="35">
        <v>24877310</v>
      </c>
      <c r="F10" s="32"/>
      <c r="G10" s="35">
        <v>850</v>
      </c>
      <c r="H10" s="32"/>
      <c r="I10" s="35">
        <v>0</v>
      </c>
      <c r="J10" s="32"/>
      <c r="K10" s="35">
        <v>0</v>
      </c>
      <c r="L10" s="32"/>
      <c r="M10" s="35">
        <v>0</v>
      </c>
      <c r="N10" s="32"/>
      <c r="O10" s="35">
        <v>21145713500</v>
      </c>
      <c r="P10" s="32"/>
      <c r="Q10" s="35">
        <v>0</v>
      </c>
      <c r="R10" s="32"/>
      <c r="S10" s="35">
        <v>21145713500</v>
      </c>
    </row>
    <row r="11" spans="1:19" s="28" customFormat="1" ht="18.75">
      <c r="A11" s="34" t="s">
        <v>28</v>
      </c>
      <c r="B11" s="30"/>
      <c r="C11" s="30" t="s">
        <v>99</v>
      </c>
      <c r="D11" s="30"/>
      <c r="E11" s="35">
        <v>35077</v>
      </c>
      <c r="F11" s="32"/>
      <c r="G11" s="35">
        <v>600</v>
      </c>
      <c r="H11" s="32"/>
      <c r="I11" s="35">
        <v>0</v>
      </c>
      <c r="J11" s="32"/>
      <c r="K11" s="35">
        <v>0</v>
      </c>
      <c r="L11" s="32"/>
      <c r="M11" s="35">
        <v>0</v>
      </c>
      <c r="N11" s="32"/>
      <c r="O11" s="35">
        <v>21046200</v>
      </c>
      <c r="P11" s="32"/>
      <c r="Q11" s="35">
        <v>844062</v>
      </c>
      <c r="R11" s="32"/>
      <c r="S11" s="35">
        <v>20202138</v>
      </c>
    </row>
    <row r="12" spans="1:19" s="28" customFormat="1" ht="18.75">
      <c r="A12" s="34" t="s">
        <v>227</v>
      </c>
      <c r="B12" s="30"/>
      <c r="C12" s="30"/>
      <c r="D12" s="30"/>
      <c r="E12" s="35"/>
      <c r="F12" s="32"/>
      <c r="G12" s="35"/>
      <c r="H12" s="32"/>
      <c r="I12" s="35"/>
      <c r="J12" s="32"/>
      <c r="K12" s="35"/>
      <c r="L12" s="32"/>
      <c r="M12" s="35"/>
      <c r="N12" s="32"/>
      <c r="O12" s="35">
        <v>10000</v>
      </c>
      <c r="P12" s="32"/>
      <c r="Q12" s="35"/>
      <c r="R12" s="32"/>
      <c r="S12" s="35">
        <v>10000</v>
      </c>
    </row>
    <row r="13" spans="1:19" s="28" customFormat="1" ht="18.75">
      <c r="A13" s="34" t="s">
        <v>100</v>
      </c>
      <c r="B13" s="30"/>
      <c r="C13" s="30" t="s">
        <v>101</v>
      </c>
      <c r="D13" s="30"/>
      <c r="E13" s="35">
        <v>1000</v>
      </c>
      <c r="F13" s="32"/>
      <c r="G13" s="35">
        <v>1100</v>
      </c>
      <c r="H13" s="32"/>
      <c r="I13" s="35">
        <v>0</v>
      </c>
      <c r="J13" s="32"/>
      <c r="K13" s="35">
        <v>0</v>
      </c>
      <c r="L13" s="32"/>
      <c r="M13" s="35">
        <v>0</v>
      </c>
      <c r="N13" s="32"/>
      <c r="O13" s="35">
        <v>1100000</v>
      </c>
      <c r="P13" s="32"/>
      <c r="Q13" s="35">
        <v>0</v>
      </c>
      <c r="R13" s="32"/>
      <c r="S13" s="35">
        <v>1100000</v>
      </c>
    </row>
    <row r="14" spans="1:19" s="28" customFormat="1" ht="18.75">
      <c r="A14" s="34" t="s">
        <v>102</v>
      </c>
      <c r="B14" s="30"/>
      <c r="C14" s="30" t="s">
        <v>103</v>
      </c>
      <c r="D14" s="30"/>
      <c r="E14" s="35">
        <v>1350742</v>
      </c>
      <c r="F14" s="32"/>
      <c r="G14" s="35">
        <v>1500</v>
      </c>
      <c r="H14" s="32"/>
      <c r="I14" s="35">
        <v>0</v>
      </c>
      <c r="J14" s="32"/>
      <c r="K14" s="35">
        <v>0</v>
      </c>
      <c r="L14" s="32"/>
      <c r="M14" s="35">
        <v>0</v>
      </c>
      <c r="N14" s="32"/>
      <c r="O14" s="35">
        <v>2026113000</v>
      </c>
      <c r="P14" s="32"/>
      <c r="Q14" s="35">
        <v>164486203</v>
      </c>
      <c r="R14" s="32"/>
      <c r="S14" s="35">
        <v>1861626797</v>
      </c>
    </row>
    <row r="15" spans="1:19" s="28" customFormat="1" ht="18.75">
      <c r="A15" s="34" t="s">
        <v>43</v>
      </c>
      <c r="B15" s="30"/>
      <c r="C15" s="30" t="s">
        <v>4</v>
      </c>
      <c r="D15" s="30"/>
      <c r="E15" s="35">
        <v>303161</v>
      </c>
      <c r="F15" s="32"/>
      <c r="G15" s="35">
        <v>2600</v>
      </c>
      <c r="H15" s="32"/>
      <c r="I15" s="35">
        <v>788218600</v>
      </c>
      <c r="J15" s="32"/>
      <c r="K15" s="35">
        <v>539506</v>
      </c>
      <c r="L15" s="32"/>
      <c r="M15" s="35">
        <v>787679094</v>
      </c>
      <c r="N15" s="32"/>
      <c r="O15" s="35">
        <v>788218600</v>
      </c>
      <c r="P15" s="32"/>
      <c r="Q15" s="35">
        <v>539506</v>
      </c>
      <c r="R15" s="32"/>
      <c r="S15" s="35">
        <v>787679094</v>
      </c>
    </row>
    <row r="16" spans="1:19" s="28" customFormat="1" ht="18.75">
      <c r="A16" s="34" t="s">
        <v>17</v>
      </c>
      <c r="B16" s="30"/>
      <c r="C16" s="30" t="s">
        <v>104</v>
      </c>
      <c r="D16" s="30"/>
      <c r="E16" s="35">
        <v>23000000</v>
      </c>
      <c r="F16" s="32"/>
      <c r="G16" s="35">
        <v>26</v>
      </c>
      <c r="H16" s="32"/>
      <c r="I16" s="35">
        <v>0</v>
      </c>
      <c r="J16" s="32"/>
      <c r="K16" s="35">
        <v>0</v>
      </c>
      <c r="L16" s="32"/>
      <c r="M16" s="35">
        <v>0</v>
      </c>
      <c r="N16" s="32"/>
      <c r="O16" s="35">
        <v>598000000</v>
      </c>
      <c r="P16" s="32"/>
      <c r="Q16" s="35">
        <v>0</v>
      </c>
      <c r="R16" s="32"/>
      <c r="S16" s="35">
        <v>598000000</v>
      </c>
    </row>
    <row r="17" spans="1:19" s="28" customFormat="1" ht="18.75">
      <c r="A17" s="34" t="s">
        <v>105</v>
      </c>
      <c r="B17" s="30"/>
      <c r="C17" s="30" t="s">
        <v>106</v>
      </c>
      <c r="D17" s="30"/>
      <c r="E17" s="35">
        <v>8028771</v>
      </c>
      <c r="F17" s="32"/>
      <c r="G17" s="35">
        <v>100</v>
      </c>
      <c r="H17" s="32"/>
      <c r="I17" s="35">
        <v>0</v>
      </c>
      <c r="J17" s="32"/>
      <c r="K17" s="35">
        <v>0</v>
      </c>
      <c r="L17" s="32"/>
      <c r="M17" s="35">
        <v>0</v>
      </c>
      <c r="N17" s="32"/>
      <c r="O17" s="35">
        <v>802877100</v>
      </c>
      <c r="P17" s="32"/>
      <c r="Q17" s="35">
        <v>1646365</v>
      </c>
      <c r="R17" s="32"/>
      <c r="S17" s="35">
        <v>801230735</v>
      </c>
    </row>
    <row r="18" spans="1:19" s="28" customFormat="1" ht="18.75">
      <c r="A18" s="34" t="s">
        <v>107</v>
      </c>
      <c r="B18" s="30"/>
      <c r="C18" s="30" t="s">
        <v>108</v>
      </c>
      <c r="D18" s="30"/>
      <c r="E18" s="35">
        <v>10000000</v>
      </c>
      <c r="F18" s="32"/>
      <c r="G18" s="35">
        <v>250</v>
      </c>
      <c r="H18" s="32"/>
      <c r="I18" s="35">
        <v>0</v>
      </c>
      <c r="J18" s="32"/>
      <c r="K18" s="35">
        <v>0</v>
      </c>
      <c r="L18" s="32"/>
      <c r="M18" s="35">
        <v>0</v>
      </c>
      <c r="N18" s="32"/>
      <c r="O18" s="35">
        <v>2500000000</v>
      </c>
      <c r="P18" s="32"/>
      <c r="Q18" s="35">
        <v>1711157</v>
      </c>
      <c r="R18" s="32"/>
      <c r="S18" s="35">
        <v>2498288843</v>
      </c>
    </row>
    <row r="19" spans="1:19" s="28" customFormat="1" ht="18.75">
      <c r="A19" s="34" t="s">
        <v>109</v>
      </c>
      <c r="B19" s="30"/>
      <c r="C19" s="30" t="s">
        <v>110</v>
      </c>
      <c r="D19" s="30"/>
      <c r="E19" s="35">
        <v>400000</v>
      </c>
      <c r="F19" s="32"/>
      <c r="G19" s="35">
        <v>21</v>
      </c>
      <c r="H19" s="32"/>
      <c r="I19" s="35">
        <v>0</v>
      </c>
      <c r="J19" s="32"/>
      <c r="K19" s="35">
        <v>0</v>
      </c>
      <c r="L19" s="32"/>
      <c r="M19" s="35">
        <v>0</v>
      </c>
      <c r="N19" s="32"/>
      <c r="O19" s="35">
        <v>8400000</v>
      </c>
      <c r="P19" s="32"/>
      <c r="Q19" s="35">
        <v>0</v>
      </c>
      <c r="R19" s="32"/>
      <c r="S19" s="35">
        <v>8400000</v>
      </c>
    </row>
    <row r="20" spans="1:19" s="28" customFormat="1" ht="18.75">
      <c r="A20" s="34" t="s">
        <v>40</v>
      </c>
      <c r="B20" s="30"/>
      <c r="C20" s="30" t="s">
        <v>6</v>
      </c>
      <c r="D20" s="30"/>
      <c r="E20" s="35">
        <v>6475832</v>
      </c>
      <c r="F20" s="32"/>
      <c r="G20" s="35">
        <v>348</v>
      </c>
      <c r="H20" s="32"/>
      <c r="I20" s="35">
        <v>2253589536</v>
      </c>
      <c r="J20" s="32"/>
      <c r="K20" s="35">
        <v>18371654</v>
      </c>
      <c r="L20" s="32"/>
      <c r="M20" s="35">
        <v>2235217882</v>
      </c>
      <c r="N20" s="32"/>
      <c r="O20" s="35">
        <v>2253589536</v>
      </c>
      <c r="P20" s="32"/>
      <c r="Q20" s="35">
        <v>18371654</v>
      </c>
      <c r="R20" s="32"/>
      <c r="S20" s="35">
        <v>2235217882</v>
      </c>
    </row>
    <row r="21" spans="1:19" s="28" customFormat="1" ht="18.75">
      <c r="A21" s="34" t="s">
        <v>15</v>
      </c>
      <c r="B21" s="30"/>
      <c r="C21" s="30" t="s">
        <v>104</v>
      </c>
      <c r="D21" s="30"/>
      <c r="E21" s="35">
        <v>40000000</v>
      </c>
      <c r="F21" s="32"/>
      <c r="G21" s="35">
        <v>50</v>
      </c>
      <c r="H21" s="32"/>
      <c r="I21" s="35">
        <v>0</v>
      </c>
      <c r="J21" s="32"/>
      <c r="K21" s="35">
        <v>0</v>
      </c>
      <c r="L21" s="32"/>
      <c r="M21" s="35">
        <v>0</v>
      </c>
      <c r="N21" s="32"/>
      <c r="O21" s="35">
        <v>2000000000</v>
      </c>
      <c r="P21" s="32"/>
      <c r="Q21" s="35">
        <v>1368925</v>
      </c>
      <c r="R21" s="32"/>
      <c r="S21" s="35">
        <v>1998631075</v>
      </c>
    </row>
    <row r="22" spans="1:19" s="28" customFormat="1" ht="18.75">
      <c r="A22" s="34" t="s">
        <v>48</v>
      </c>
      <c r="B22" s="30"/>
      <c r="C22" s="30" t="s">
        <v>6</v>
      </c>
      <c r="D22" s="30"/>
      <c r="E22" s="35">
        <v>1014025</v>
      </c>
      <c r="F22" s="32"/>
      <c r="G22" s="35">
        <v>1600</v>
      </c>
      <c r="H22" s="32"/>
      <c r="I22" s="35">
        <v>1622440000</v>
      </c>
      <c r="J22" s="32"/>
      <c r="K22" s="35">
        <v>192891177</v>
      </c>
      <c r="L22" s="32"/>
      <c r="M22" s="35">
        <v>1429548823</v>
      </c>
      <c r="N22" s="32"/>
      <c r="O22" s="35">
        <v>1622440000</v>
      </c>
      <c r="P22" s="32"/>
      <c r="Q22" s="35">
        <v>192891177</v>
      </c>
      <c r="R22" s="32"/>
      <c r="S22" s="35">
        <v>1429548823</v>
      </c>
    </row>
    <row r="23" spans="1:19" s="28" customFormat="1" ht="18.75">
      <c r="A23" s="34" t="s">
        <v>111</v>
      </c>
      <c r="B23" s="30"/>
      <c r="C23" s="30" t="s">
        <v>112</v>
      </c>
      <c r="D23" s="30"/>
      <c r="E23" s="35">
        <v>1000</v>
      </c>
      <c r="F23" s="32"/>
      <c r="G23" s="35">
        <v>500</v>
      </c>
      <c r="H23" s="32"/>
      <c r="I23" s="35">
        <v>0</v>
      </c>
      <c r="J23" s="32"/>
      <c r="K23" s="35">
        <v>0</v>
      </c>
      <c r="L23" s="32"/>
      <c r="M23" s="35">
        <v>0</v>
      </c>
      <c r="N23" s="32"/>
      <c r="O23" s="35">
        <v>500000</v>
      </c>
      <c r="P23" s="32"/>
      <c r="Q23" s="35">
        <v>0</v>
      </c>
      <c r="R23" s="32"/>
      <c r="S23" s="35">
        <v>500000</v>
      </c>
    </row>
    <row r="24" spans="1:19" s="28" customFormat="1" ht="18.75">
      <c r="A24" s="34" t="s">
        <v>113</v>
      </c>
      <c r="B24" s="30"/>
      <c r="C24" s="30" t="s">
        <v>114</v>
      </c>
      <c r="D24" s="30"/>
      <c r="E24" s="35">
        <v>1313555</v>
      </c>
      <c r="F24" s="32"/>
      <c r="G24" s="35">
        <v>10000</v>
      </c>
      <c r="H24" s="32"/>
      <c r="I24" s="35">
        <v>0</v>
      </c>
      <c r="J24" s="32"/>
      <c r="K24" s="35">
        <v>0</v>
      </c>
      <c r="L24" s="32"/>
      <c r="M24" s="35">
        <v>0</v>
      </c>
      <c r="N24" s="32"/>
      <c r="O24" s="35">
        <v>13135550000</v>
      </c>
      <c r="P24" s="32"/>
      <c r="Q24" s="35">
        <v>0</v>
      </c>
      <c r="R24" s="32"/>
      <c r="S24" s="35">
        <v>13135550000</v>
      </c>
    </row>
    <row r="25" spans="1:19" s="28" customFormat="1" ht="18.75">
      <c r="A25" s="34" t="s">
        <v>34</v>
      </c>
      <c r="B25" s="30"/>
      <c r="C25" s="30" t="s">
        <v>115</v>
      </c>
      <c r="D25" s="30"/>
      <c r="E25" s="35">
        <v>22964000</v>
      </c>
      <c r="F25" s="32"/>
      <c r="G25" s="35">
        <v>690</v>
      </c>
      <c r="H25" s="32"/>
      <c r="I25" s="35">
        <v>0</v>
      </c>
      <c r="J25" s="32"/>
      <c r="K25" s="35">
        <v>0</v>
      </c>
      <c r="L25" s="32"/>
      <c r="M25" s="35">
        <v>0</v>
      </c>
      <c r="N25" s="32"/>
      <c r="O25" s="35">
        <v>15845160000</v>
      </c>
      <c r="P25" s="32"/>
      <c r="Q25" s="35">
        <v>1704613790</v>
      </c>
      <c r="R25" s="32"/>
      <c r="S25" s="35">
        <v>14140546210</v>
      </c>
    </row>
    <row r="26" spans="1:19" s="28" customFormat="1" ht="18.75">
      <c r="A26" s="34" t="s">
        <v>25</v>
      </c>
      <c r="B26" s="30"/>
      <c r="C26" s="30" t="s">
        <v>116</v>
      </c>
      <c r="D26" s="30"/>
      <c r="E26" s="35">
        <v>355490</v>
      </c>
      <c r="F26" s="32"/>
      <c r="G26" s="35">
        <v>8740</v>
      </c>
      <c r="H26" s="32"/>
      <c r="I26" s="35">
        <v>0</v>
      </c>
      <c r="J26" s="32"/>
      <c r="K26" s="35">
        <v>0</v>
      </c>
      <c r="L26" s="32"/>
      <c r="M26" s="35">
        <v>0</v>
      </c>
      <c r="N26" s="32"/>
      <c r="O26" s="35">
        <v>3106982600</v>
      </c>
      <c r="P26" s="32"/>
      <c r="Q26" s="35">
        <v>0</v>
      </c>
      <c r="R26" s="32"/>
      <c r="S26" s="35">
        <v>3106982600</v>
      </c>
    </row>
    <row r="27" spans="1:19" s="28" customFormat="1" ht="18.75">
      <c r="A27" s="34" t="s">
        <v>117</v>
      </c>
      <c r="B27" s="30"/>
      <c r="C27" s="30" t="s">
        <v>118</v>
      </c>
      <c r="D27" s="30"/>
      <c r="E27" s="35">
        <v>2156673</v>
      </c>
      <c r="F27" s="32"/>
      <c r="G27" s="35">
        <v>770</v>
      </c>
      <c r="H27" s="32"/>
      <c r="I27" s="35">
        <v>0</v>
      </c>
      <c r="J27" s="32"/>
      <c r="K27" s="35">
        <v>0</v>
      </c>
      <c r="L27" s="32"/>
      <c r="M27" s="35">
        <v>0</v>
      </c>
      <c r="N27" s="32"/>
      <c r="O27" s="35">
        <v>1660638210</v>
      </c>
      <c r="P27" s="32"/>
      <c r="Q27" s="35">
        <v>1136645</v>
      </c>
      <c r="R27" s="32"/>
      <c r="S27" s="35">
        <v>1659501565</v>
      </c>
    </row>
    <row r="28" spans="1:19" s="28" customFormat="1" ht="18.75">
      <c r="A28" s="34" t="s">
        <v>22</v>
      </c>
      <c r="B28" s="30"/>
      <c r="C28" s="30" t="s">
        <v>119</v>
      </c>
      <c r="D28" s="30"/>
      <c r="E28" s="35">
        <v>97657</v>
      </c>
      <c r="F28" s="32"/>
      <c r="G28" s="35">
        <v>257</v>
      </c>
      <c r="H28" s="32"/>
      <c r="I28" s="35">
        <v>0</v>
      </c>
      <c r="J28" s="32"/>
      <c r="K28" s="35">
        <v>0</v>
      </c>
      <c r="L28" s="32"/>
      <c r="M28" s="35">
        <v>0</v>
      </c>
      <c r="N28" s="32"/>
      <c r="O28" s="35">
        <v>25097849</v>
      </c>
      <c r="P28" s="32"/>
      <c r="Q28" s="35">
        <v>2822554</v>
      </c>
      <c r="R28" s="32"/>
      <c r="S28" s="35">
        <v>22275295</v>
      </c>
    </row>
    <row r="29" spans="1:19" s="28" customFormat="1" ht="18.75" thickBot="1">
      <c r="A29" s="30"/>
      <c r="B29" s="30"/>
      <c r="C29" s="30"/>
      <c r="D29" s="30"/>
      <c r="E29" s="32"/>
      <c r="F29" s="32"/>
      <c r="G29" s="35"/>
      <c r="H29" s="32"/>
      <c r="I29" s="39">
        <f>SUM(I8:I28)</f>
        <v>4664248136</v>
      </c>
      <c r="J29" s="32"/>
      <c r="K29" s="39">
        <f>SUM(K8:K28)</f>
        <v>211802337</v>
      </c>
      <c r="L29" s="32"/>
      <c r="M29" s="39">
        <f>SUM(M8:M28)</f>
        <v>4452445799</v>
      </c>
      <c r="N29" s="32"/>
      <c r="O29" s="39">
        <f>SUM(O8:O28)</f>
        <v>71761082051</v>
      </c>
      <c r="P29" s="32"/>
      <c r="Q29" s="39">
        <f>SUM(Q8:Q28)</f>
        <v>2205706779</v>
      </c>
      <c r="R29" s="32"/>
      <c r="S29" s="39">
        <f>SUM(S8:S28)</f>
        <v>69555375272</v>
      </c>
    </row>
    <row r="30" spans="1:19" s="28" customFormat="1" ht="18.75" thickTop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</row>
    <row r="34" spans="1:19" s="28" customFormat="1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40"/>
      <c r="P34" s="30"/>
      <c r="Q34" s="30"/>
      <c r="R34" s="30"/>
      <c r="S34" s="30"/>
    </row>
  </sheetData>
  <mergeCells count="16"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scale="4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T56"/>
  <sheetViews>
    <sheetView rightToLeft="1" view="pageBreakPreview" zoomScaleNormal="90" zoomScaleSheetLayoutView="100" workbookViewId="0">
      <selection activeCell="U7" sqref="U7"/>
    </sheetView>
  </sheetViews>
  <sheetFormatPr defaultRowHeight="18"/>
  <cols>
    <col min="1" max="1" width="31.42578125" style="30" bestFit="1" customWidth="1"/>
    <col min="2" max="2" width="1" style="30" customWidth="1"/>
    <col min="3" max="3" width="10.140625" style="32" bestFit="1" customWidth="1"/>
    <col min="4" max="4" width="1" style="32" customWidth="1"/>
    <col min="5" max="5" width="16" style="32" bestFit="1" customWidth="1"/>
    <col min="6" max="6" width="1" style="32" customWidth="1"/>
    <col min="7" max="7" width="16.7109375" style="32" bestFit="1" customWidth="1"/>
    <col min="8" max="8" width="1" style="32" customWidth="1"/>
    <col min="9" max="9" width="21.7109375" style="32" bestFit="1" customWidth="1"/>
    <col min="10" max="10" width="1" style="32" customWidth="1"/>
    <col min="11" max="11" width="10.140625" style="32" bestFit="1" customWidth="1"/>
    <col min="12" max="12" width="1" style="32" customWidth="1"/>
    <col min="13" max="13" width="16" style="32" bestFit="1" customWidth="1"/>
    <col min="14" max="14" width="1" style="32" customWidth="1"/>
    <col min="15" max="15" width="16.7109375" style="32" bestFit="1" customWidth="1"/>
    <col min="16" max="16" width="1" style="32" customWidth="1"/>
    <col min="17" max="17" width="21.7109375" style="32" bestFit="1" customWidth="1"/>
    <col min="18" max="18" width="1" style="28" customWidth="1"/>
    <col min="19" max="19" width="9.140625" style="28" customWidth="1"/>
    <col min="20" max="20" width="22.28515625" style="28" customWidth="1"/>
    <col min="21" max="16384" width="9.140625" style="28"/>
  </cols>
  <sheetData>
    <row r="2" spans="1:20" ht="27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0" ht="27.75">
      <c r="A3" s="27" t="s">
        <v>83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20" ht="27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20" ht="27.75">
      <c r="A6" s="29" t="s">
        <v>3</v>
      </c>
      <c r="C6" s="31" t="s">
        <v>85</v>
      </c>
      <c r="D6" s="31" t="s">
        <v>85</v>
      </c>
      <c r="E6" s="31" t="s">
        <v>85</v>
      </c>
      <c r="F6" s="31" t="s">
        <v>85</v>
      </c>
      <c r="G6" s="31" t="s">
        <v>85</v>
      </c>
      <c r="H6" s="31" t="s">
        <v>85</v>
      </c>
      <c r="I6" s="31" t="s">
        <v>85</v>
      </c>
      <c r="K6" s="31" t="s">
        <v>86</v>
      </c>
      <c r="L6" s="31" t="s">
        <v>86</v>
      </c>
      <c r="M6" s="31" t="s">
        <v>86</v>
      </c>
      <c r="N6" s="31" t="s">
        <v>86</v>
      </c>
      <c r="O6" s="31" t="s">
        <v>86</v>
      </c>
      <c r="P6" s="31" t="s">
        <v>86</v>
      </c>
      <c r="Q6" s="31" t="s">
        <v>86</v>
      </c>
    </row>
    <row r="7" spans="1:20" ht="66" customHeight="1">
      <c r="A7" s="31" t="s">
        <v>3</v>
      </c>
      <c r="C7" s="31" t="s">
        <v>7</v>
      </c>
      <c r="E7" s="31" t="s">
        <v>120</v>
      </c>
      <c r="G7" s="31" t="s">
        <v>121</v>
      </c>
      <c r="I7" s="33" t="s">
        <v>208</v>
      </c>
      <c r="K7" s="31" t="s">
        <v>7</v>
      </c>
      <c r="M7" s="31" t="s">
        <v>120</v>
      </c>
      <c r="O7" s="31" t="s">
        <v>121</v>
      </c>
      <c r="Q7" s="33" t="s">
        <v>208</v>
      </c>
    </row>
    <row r="8" spans="1:20" ht="18.75">
      <c r="A8" s="34" t="s">
        <v>29</v>
      </c>
      <c r="C8" s="36">
        <v>772588</v>
      </c>
      <c r="D8" s="36"/>
      <c r="E8" s="36">
        <v>11427707588</v>
      </c>
      <c r="F8" s="36"/>
      <c r="G8" s="36">
        <v>10513798178</v>
      </c>
      <c r="H8" s="36"/>
      <c r="I8" s="36">
        <v>913909410</v>
      </c>
      <c r="J8" s="36"/>
      <c r="K8" s="36">
        <v>772588</v>
      </c>
      <c r="L8" s="36"/>
      <c r="M8" s="36">
        <v>11427707588</v>
      </c>
      <c r="N8" s="36"/>
      <c r="O8" s="36">
        <v>7232196268</v>
      </c>
      <c r="P8" s="36"/>
      <c r="Q8" s="36">
        <v>4195511320</v>
      </c>
    </row>
    <row r="9" spans="1:20" ht="18.75">
      <c r="A9" s="34" t="s">
        <v>24</v>
      </c>
      <c r="C9" s="36">
        <v>2135932</v>
      </c>
      <c r="D9" s="36"/>
      <c r="E9" s="36">
        <v>93421821002</v>
      </c>
      <c r="F9" s="36"/>
      <c r="G9" s="36">
        <v>98538788925</v>
      </c>
      <c r="H9" s="36"/>
      <c r="I9" s="36">
        <v>-5116967922</v>
      </c>
      <c r="J9" s="36"/>
      <c r="K9" s="36">
        <v>2135932</v>
      </c>
      <c r="L9" s="36"/>
      <c r="M9" s="36">
        <f>O9+Q9</f>
        <v>93421820990</v>
      </c>
      <c r="N9" s="36"/>
      <c r="O9" s="36">
        <v>107315148928</v>
      </c>
      <c r="P9" s="36"/>
      <c r="Q9" s="36">
        <v>-13893327938</v>
      </c>
      <c r="T9" s="38"/>
    </row>
    <row r="10" spans="1:20" ht="18.75">
      <c r="A10" s="34" t="s">
        <v>49</v>
      </c>
      <c r="C10" s="36">
        <v>500000</v>
      </c>
      <c r="D10" s="36"/>
      <c r="E10" s="36">
        <v>19388945250</v>
      </c>
      <c r="F10" s="36"/>
      <c r="G10" s="36">
        <v>18996295500</v>
      </c>
      <c r="H10" s="36"/>
      <c r="I10" s="36">
        <v>392649750</v>
      </c>
      <c r="J10" s="36"/>
      <c r="K10" s="36">
        <v>500000</v>
      </c>
      <c r="L10" s="36"/>
      <c r="M10" s="36">
        <v>19388945250</v>
      </c>
      <c r="N10" s="36"/>
      <c r="O10" s="36">
        <v>20871586286</v>
      </c>
      <c r="P10" s="36"/>
      <c r="Q10" s="36">
        <v>-1482641036</v>
      </c>
    </row>
    <row r="11" spans="1:20" ht="18.75">
      <c r="A11" s="34" t="s">
        <v>26</v>
      </c>
      <c r="C11" s="36">
        <v>2314644</v>
      </c>
      <c r="D11" s="36"/>
      <c r="E11" s="36">
        <v>185680359763</v>
      </c>
      <c r="F11" s="36"/>
      <c r="G11" s="36">
        <v>202232456092</v>
      </c>
      <c r="H11" s="36"/>
      <c r="I11" s="36">
        <v>-16552096328</v>
      </c>
      <c r="J11" s="36"/>
      <c r="K11" s="36">
        <v>2314644</v>
      </c>
      <c r="L11" s="36"/>
      <c r="M11" s="36">
        <v>185680359763</v>
      </c>
      <c r="N11" s="36"/>
      <c r="O11" s="36">
        <v>213062153526</v>
      </c>
      <c r="P11" s="36"/>
      <c r="Q11" s="36">
        <v>-27381793762</v>
      </c>
    </row>
    <row r="12" spans="1:20" ht="18.75">
      <c r="A12" s="34" t="s">
        <v>34</v>
      </c>
      <c r="C12" s="36">
        <v>29704200</v>
      </c>
      <c r="D12" s="36"/>
      <c r="E12" s="36">
        <v>309447780904</v>
      </c>
      <c r="F12" s="36"/>
      <c r="G12" s="36">
        <v>363288590296</v>
      </c>
      <c r="H12" s="36"/>
      <c r="I12" s="36">
        <v>-53840809391</v>
      </c>
      <c r="J12" s="36"/>
      <c r="K12" s="36">
        <v>29704200</v>
      </c>
      <c r="L12" s="36"/>
      <c r="M12" s="36">
        <v>309447780904</v>
      </c>
      <c r="N12" s="36"/>
      <c r="O12" s="36">
        <v>401059746999</v>
      </c>
      <c r="P12" s="36"/>
      <c r="Q12" s="36">
        <v>-91611966094</v>
      </c>
    </row>
    <row r="13" spans="1:20" ht="18.75">
      <c r="A13" s="34" t="s">
        <v>45</v>
      </c>
      <c r="C13" s="36">
        <v>26022498</v>
      </c>
      <c r="D13" s="36"/>
      <c r="E13" s="36">
        <v>412356434006</v>
      </c>
      <c r="F13" s="36"/>
      <c r="G13" s="36">
        <v>478939801494</v>
      </c>
      <c r="H13" s="36"/>
      <c r="I13" s="36">
        <v>-66583367487</v>
      </c>
      <c r="J13" s="36"/>
      <c r="K13" s="36">
        <v>26022498</v>
      </c>
      <c r="L13" s="36"/>
      <c r="M13" s="36">
        <v>412356434006</v>
      </c>
      <c r="N13" s="36"/>
      <c r="O13" s="36">
        <v>537519151904</v>
      </c>
      <c r="P13" s="36"/>
      <c r="Q13" s="36">
        <v>-125162717897</v>
      </c>
    </row>
    <row r="14" spans="1:20" ht="18.75">
      <c r="A14" s="34" t="s">
        <v>30</v>
      </c>
      <c r="C14" s="36">
        <v>13055</v>
      </c>
      <c r="D14" s="36"/>
      <c r="E14" s="36">
        <v>418220180</v>
      </c>
      <c r="F14" s="36"/>
      <c r="G14" s="36">
        <v>380534034</v>
      </c>
      <c r="H14" s="36"/>
      <c r="I14" s="36">
        <v>37686146</v>
      </c>
      <c r="J14" s="36"/>
      <c r="K14" s="36">
        <v>13055</v>
      </c>
      <c r="L14" s="36"/>
      <c r="M14" s="36">
        <v>418220180</v>
      </c>
      <c r="N14" s="36"/>
      <c r="O14" s="36">
        <v>326794391</v>
      </c>
      <c r="P14" s="36"/>
      <c r="Q14" s="36">
        <v>91425789</v>
      </c>
    </row>
    <row r="15" spans="1:20" ht="18.75">
      <c r="A15" s="34" t="s">
        <v>27</v>
      </c>
      <c r="C15" s="36">
        <v>16963302</v>
      </c>
      <c r="D15" s="36"/>
      <c r="E15" s="36">
        <v>135236210231</v>
      </c>
      <c r="F15" s="36"/>
      <c r="G15" s="36">
        <v>132538230975</v>
      </c>
      <c r="H15" s="36"/>
      <c r="I15" s="36">
        <v>2697979256</v>
      </c>
      <c r="J15" s="36"/>
      <c r="K15" s="36">
        <v>16963302</v>
      </c>
      <c r="L15" s="36"/>
      <c r="M15" s="36">
        <v>135236210231</v>
      </c>
      <c r="N15" s="36"/>
      <c r="O15" s="36">
        <v>191448688668</v>
      </c>
      <c r="P15" s="36"/>
      <c r="Q15" s="36">
        <v>-56212478436</v>
      </c>
    </row>
    <row r="16" spans="1:20" ht="18.75">
      <c r="A16" s="34" t="s">
        <v>25</v>
      </c>
      <c r="C16" s="36">
        <v>515490</v>
      </c>
      <c r="D16" s="36"/>
      <c r="E16" s="36">
        <v>85403976557</v>
      </c>
      <c r="F16" s="36"/>
      <c r="G16" s="36">
        <v>106185567898</v>
      </c>
      <c r="H16" s="36"/>
      <c r="I16" s="36">
        <v>-20781591340</v>
      </c>
      <c r="J16" s="36"/>
      <c r="K16" s="36">
        <v>515490</v>
      </c>
      <c r="L16" s="36"/>
      <c r="M16" s="36">
        <v>85403976557</v>
      </c>
      <c r="N16" s="36"/>
      <c r="O16" s="36">
        <v>66118887804</v>
      </c>
      <c r="P16" s="36"/>
      <c r="Q16" s="36">
        <v>19285088753</v>
      </c>
    </row>
    <row r="17" spans="1:17" ht="18.75">
      <c r="A17" s="34" t="s">
        <v>21</v>
      </c>
      <c r="C17" s="36">
        <v>1276024</v>
      </c>
      <c r="D17" s="36"/>
      <c r="E17" s="36">
        <v>135876935982</v>
      </c>
      <c r="F17" s="36"/>
      <c r="G17" s="36">
        <v>132700783112</v>
      </c>
      <c r="H17" s="36"/>
      <c r="I17" s="36">
        <v>3176152870</v>
      </c>
      <c r="J17" s="36"/>
      <c r="K17" s="36">
        <v>1276024</v>
      </c>
      <c r="L17" s="36"/>
      <c r="M17" s="36">
        <v>135876935982</v>
      </c>
      <c r="N17" s="36"/>
      <c r="O17" s="36">
        <v>165981635729</v>
      </c>
      <c r="P17" s="36"/>
      <c r="Q17" s="36">
        <v>-30104699746</v>
      </c>
    </row>
    <row r="18" spans="1:17" ht="18.75">
      <c r="A18" s="34" t="s">
        <v>47</v>
      </c>
      <c r="C18" s="36">
        <v>8500000</v>
      </c>
      <c r="D18" s="36"/>
      <c r="E18" s="36">
        <v>193576326750</v>
      </c>
      <c r="F18" s="36"/>
      <c r="G18" s="36">
        <v>242414003250</v>
      </c>
      <c r="H18" s="36"/>
      <c r="I18" s="36">
        <v>-48837676500</v>
      </c>
      <c r="J18" s="36"/>
      <c r="K18" s="36">
        <v>8500000</v>
      </c>
      <c r="L18" s="36"/>
      <c r="M18" s="36">
        <v>193576326750</v>
      </c>
      <c r="N18" s="36"/>
      <c r="O18" s="36">
        <v>282710280365</v>
      </c>
      <c r="P18" s="36"/>
      <c r="Q18" s="36">
        <v>-89133953615</v>
      </c>
    </row>
    <row r="19" spans="1:17" ht="18.75">
      <c r="A19" s="34" t="s">
        <v>22</v>
      </c>
      <c r="C19" s="36">
        <v>97657</v>
      </c>
      <c r="D19" s="36"/>
      <c r="E19" s="36">
        <v>2005783089</v>
      </c>
      <c r="F19" s="36"/>
      <c r="G19" s="36">
        <v>1338385996</v>
      </c>
      <c r="H19" s="36"/>
      <c r="I19" s="36">
        <v>667397093</v>
      </c>
      <c r="J19" s="36"/>
      <c r="K19" s="36">
        <v>97657</v>
      </c>
      <c r="L19" s="36"/>
      <c r="M19" s="36">
        <v>2005783089</v>
      </c>
      <c r="N19" s="36"/>
      <c r="O19" s="36">
        <v>615797733</v>
      </c>
      <c r="P19" s="36"/>
      <c r="Q19" s="36">
        <v>1389985356</v>
      </c>
    </row>
    <row r="20" spans="1:17" ht="18.75">
      <c r="A20" s="34" t="s">
        <v>23</v>
      </c>
      <c r="C20" s="36">
        <v>2445407</v>
      </c>
      <c r="D20" s="36"/>
      <c r="E20" s="36">
        <v>226701707811</v>
      </c>
      <c r="F20" s="36"/>
      <c r="G20" s="36">
        <v>278228870840</v>
      </c>
      <c r="H20" s="36"/>
      <c r="I20" s="36">
        <v>-51527163028</v>
      </c>
      <c r="J20" s="36"/>
      <c r="K20" s="36">
        <v>2445407</v>
      </c>
      <c r="L20" s="36"/>
      <c r="M20" s="36">
        <v>226701707811</v>
      </c>
      <c r="N20" s="36"/>
      <c r="O20" s="36">
        <v>287368458182</v>
      </c>
      <c r="P20" s="36"/>
      <c r="Q20" s="36">
        <v>-60666750370</v>
      </c>
    </row>
    <row r="21" spans="1:17" ht="18.75">
      <c r="A21" s="34" t="s">
        <v>39</v>
      </c>
      <c r="C21" s="36">
        <v>25700000</v>
      </c>
      <c r="D21" s="36"/>
      <c r="E21" s="36">
        <v>130009115565</v>
      </c>
      <c r="F21" s="36"/>
      <c r="G21" s="36">
        <v>159797016675</v>
      </c>
      <c r="H21" s="36"/>
      <c r="I21" s="36">
        <v>-29787901110</v>
      </c>
      <c r="J21" s="36"/>
      <c r="K21" s="36">
        <v>25700000</v>
      </c>
      <c r="L21" s="36"/>
      <c r="M21" s="36">
        <v>130009115565</v>
      </c>
      <c r="N21" s="36"/>
      <c r="O21" s="36">
        <v>229443825915</v>
      </c>
      <c r="P21" s="36"/>
      <c r="Q21" s="36">
        <v>-99434710350</v>
      </c>
    </row>
    <row r="22" spans="1:17" ht="18.75">
      <c r="A22" s="34" t="s">
        <v>20</v>
      </c>
      <c r="C22" s="36">
        <v>12051999</v>
      </c>
      <c r="D22" s="36"/>
      <c r="E22" s="36">
        <v>473149557697</v>
      </c>
      <c r="F22" s="36"/>
      <c r="G22" s="36">
        <v>407723089193</v>
      </c>
      <c r="H22" s="36"/>
      <c r="I22" s="36">
        <v>65426468504</v>
      </c>
      <c r="J22" s="36"/>
      <c r="K22" s="36">
        <v>12051999</v>
      </c>
      <c r="L22" s="36"/>
      <c r="M22" s="36">
        <v>473149557697</v>
      </c>
      <c r="N22" s="36"/>
      <c r="O22" s="36">
        <v>349623591412</v>
      </c>
      <c r="P22" s="36"/>
      <c r="Q22" s="36">
        <v>123525966285</v>
      </c>
    </row>
    <row r="23" spans="1:17" ht="18.75">
      <c r="A23" s="34" t="s">
        <v>36</v>
      </c>
      <c r="C23" s="36">
        <v>2602328</v>
      </c>
      <c r="D23" s="36"/>
      <c r="E23" s="36">
        <v>28688101605</v>
      </c>
      <c r="F23" s="36"/>
      <c r="G23" s="36">
        <v>30835183891</v>
      </c>
      <c r="H23" s="36"/>
      <c r="I23" s="36">
        <v>-2147082285</v>
      </c>
      <c r="J23" s="36"/>
      <c r="K23" s="36">
        <v>2602328</v>
      </c>
      <c r="L23" s="36"/>
      <c r="M23" s="36">
        <v>28688101605</v>
      </c>
      <c r="N23" s="36"/>
      <c r="O23" s="36">
        <v>26562453716</v>
      </c>
      <c r="P23" s="36"/>
      <c r="Q23" s="36">
        <v>2125647889</v>
      </c>
    </row>
    <row r="24" spans="1:17" ht="18.75">
      <c r="A24" s="34" t="s">
        <v>35</v>
      </c>
      <c r="C24" s="36">
        <v>16445313</v>
      </c>
      <c r="D24" s="36"/>
      <c r="E24" s="36">
        <v>213497871842</v>
      </c>
      <c r="F24" s="36"/>
      <c r="G24" s="36">
        <v>273166113207</v>
      </c>
      <c r="H24" s="36"/>
      <c r="I24" s="36">
        <v>-59668241364</v>
      </c>
      <c r="J24" s="36"/>
      <c r="K24" s="36">
        <v>16445313</v>
      </c>
      <c r="L24" s="36"/>
      <c r="M24" s="36">
        <v>213497871842</v>
      </c>
      <c r="N24" s="36"/>
      <c r="O24" s="36">
        <v>336099460995</v>
      </c>
      <c r="P24" s="36"/>
      <c r="Q24" s="36">
        <v>-122601589152</v>
      </c>
    </row>
    <row r="25" spans="1:17" ht="18.75">
      <c r="A25" s="34" t="s">
        <v>52</v>
      </c>
      <c r="C25" s="36">
        <v>4737317</v>
      </c>
      <c r="D25" s="36"/>
      <c r="E25" s="36">
        <v>145323750684</v>
      </c>
      <c r="F25" s="36"/>
      <c r="G25" s="36">
        <v>168131362838</v>
      </c>
      <c r="H25" s="36"/>
      <c r="I25" s="36">
        <v>-22807612153</v>
      </c>
      <c r="J25" s="36"/>
      <c r="K25" s="36">
        <v>4737317</v>
      </c>
      <c r="L25" s="36"/>
      <c r="M25" s="36">
        <v>145323750684</v>
      </c>
      <c r="N25" s="36"/>
      <c r="O25" s="36">
        <v>168131362838</v>
      </c>
      <c r="P25" s="36"/>
      <c r="Q25" s="36">
        <v>-22807612153</v>
      </c>
    </row>
    <row r="26" spans="1:17" ht="18.75">
      <c r="A26" s="34" t="s">
        <v>50</v>
      </c>
      <c r="C26" s="36">
        <v>3600000</v>
      </c>
      <c r="D26" s="36"/>
      <c r="E26" s="36">
        <v>85850134200</v>
      </c>
      <c r="F26" s="36"/>
      <c r="G26" s="36">
        <v>146271225521</v>
      </c>
      <c r="H26" s="36"/>
      <c r="I26" s="36">
        <v>-60421091321</v>
      </c>
      <c r="J26" s="36"/>
      <c r="K26" s="36">
        <v>3600000</v>
      </c>
      <c r="L26" s="36"/>
      <c r="M26" s="36">
        <v>85850134200</v>
      </c>
      <c r="N26" s="36"/>
      <c r="O26" s="36">
        <v>97519288387</v>
      </c>
      <c r="P26" s="36"/>
      <c r="Q26" s="36">
        <v>-11669154187</v>
      </c>
    </row>
    <row r="27" spans="1:17" ht="18.75">
      <c r="A27" s="34" t="s">
        <v>46</v>
      </c>
      <c r="C27" s="36">
        <v>2989177</v>
      </c>
      <c r="D27" s="36"/>
      <c r="E27" s="36">
        <v>66232314235</v>
      </c>
      <c r="F27" s="36"/>
      <c r="G27" s="36">
        <v>73928217953</v>
      </c>
      <c r="H27" s="36"/>
      <c r="I27" s="36">
        <v>-7695903717</v>
      </c>
      <c r="J27" s="36"/>
      <c r="K27" s="36">
        <v>2989177</v>
      </c>
      <c r="L27" s="36"/>
      <c r="M27" s="36">
        <v>66232314235</v>
      </c>
      <c r="N27" s="36"/>
      <c r="O27" s="36">
        <v>110815583300</v>
      </c>
      <c r="P27" s="36"/>
      <c r="Q27" s="36">
        <v>-44583269064</v>
      </c>
    </row>
    <row r="28" spans="1:17" ht="18.75">
      <c r="A28" s="34" t="s">
        <v>51</v>
      </c>
      <c r="C28" s="36">
        <v>2900000</v>
      </c>
      <c r="D28" s="36"/>
      <c r="E28" s="36">
        <v>98301604500</v>
      </c>
      <c r="F28" s="36"/>
      <c r="G28" s="36">
        <v>132733110780</v>
      </c>
      <c r="H28" s="36"/>
      <c r="I28" s="36">
        <v>-34431506280</v>
      </c>
      <c r="J28" s="36"/>
      <c r="K28" s="36">
        <v>2900000</v>
      </c>
      <c r="L28" s="36"/>
      <c r="M28" s="36">
        <v>98301604500</v>
      </c>
      <c r="N28" s="36"/>
      <c r="O28" s="36">
        <v>60886261283</v>
      </c>
      <c r="P28" s="36"/>
      <c r="Q28" s="36">
        <v>37415343217</v>
      </c>
    </row>
    <row r="29" spans="1:17" ht="18.75">
      <c r="A29" s="34" t="s">
        <v>28</v>
      </c>
      <c r="C29" s="36">
        <v>164923</v>
      </c>
      <c r="D29" s="36"/>
      <c r="E29" s="36">
        <v>2621427913</v>
      </c>
      <c r="F29" s="36"/>
      <c r="G29" s="36">
        <v>2867340475</v>
      </c>
      <c r="H29" s="36"/>
      <c r="I29" s="36">
        <v>-245912561</v>
      </c>
      <c r="J29" s="36"/>
      <c r="K29" s="36">
        <v>164923</v>
      </c>
      <c r="L29" s="36"/>
      <c r="M29" s="36">
        <v>2621427913</v>
      </c>
      <c r="N29" s="36"/>
      <c r="O29" s="36">
        <v>695317332</v>
      </c>
      <c r="P29" s="36"/>
      <c r="Q29" s="36">
        <v>1926110581</v>
      </c>
    </row>
    <row r="30" spans="1:17" ht="18.75">
      <c r="A30" s="34" t="s">
        <v>43</v>
      </c>
      <c r="C30" s="36">
        <v>303161</v>
      </c>
      <c r="D30" s="36"/>
      <c r="E30" s="36">
        <v>50947446887</v>
      </c>
      <c r="F30" s="36"/>
      <c r="G30" s="36">
        <v>56649124961</v>
      </c>
      <c r="H30" s="36"/>
      <c r="I30" s="36">
        <v>-5701678073</v>
      </c>
      <c r="J30" s="36"/>
      <c r="K30" s="36">
        <v>303161</v>
      </c>
      <c r="L30" s="36"/>
      <c r="M30" s="36">
        <v>50947446887</v>
      </c>
      <c r="N30" s="36"/>
      <c r="O30" s="36">
        <v>38352381155</v>
      </c>
      <c r="P30" s="36"/>
      <c r="Q30" s="36">
        <v>12595065732</v>
      </c>
    </row>
    <row r="31" spans="1:17" ht="18.75">
      <c r="A31" s="34" t="s">
        <v>17</v>
      </c>
      <c r="C31" s="36">
        <v>30239716</v>
      </c>
      <c r="D31" s="36"/>
      <c r="E31" s="36">
        <v>160519276943</v>
      </c>
      <c r="F31" s="36"/>
      <c r="G31" s="36">
        <v>203860288412</v>
      </c>
      <c r="H31" s="36"/>
      <c r="I31" s="36">
        <v>-43341011468</v>
      </c>
      <c r="J31" s="36"/>
      <c r="K31" s="36">
        <v>30239716</v>
      </c>
      <c r="L31" s="36"/>
      <c r="M31" s="36">
        <v>160519276943</v>
      </c>
      <c r="N31" s="36"/>
      <c r="O31" s="36">
        <v>111652338466</v>
      </c>
      <c r="P31" s="36"/>
      <c r="Q31" s="36">
        <v>48866938477</v>
      </c>
    </row>
    <row r="32" spans="1:17" ht="18.75">
      <c r="A32" s="34" t="s">
        <v>16</v>
      </c>
      <c r="C32" s="36">
        <v>24400000</v>
      </c>
      <c r="D32" s="36"/>
      <c r="E32" s="36">
        <v>76160134800</v>
      </c>
      <c r="F32" s="36"/>
      <c r="G32" s="36">
        <v>77431004281</v>
      </c>
      <c r="H32" s="36"/>
      <c r="I32" s="36">
        <v>-1270869481</v>
      </c>
      <c r="J32" s="36"/>
      <c r="K32" s="36">
        <v>24400000</v>
      </c>
      <c r="L32" s="36"/>
      <c r="M32" s="36">
        <v>76160134800</v>
      </c>
      <c r="N32" s="36"/>
      <c r="O32" s="36">
        <v>82369845388</v>
      </c>
      <c r="P32" s="36"/>
      <c r="Q32" s="36">
        <v>-6209710588</v>
      </c>
    </row>
    <row r="33" spans="1:17" ht="18.75">
      <c r="A33" s="34" t="s">
        <v>40</v>
      </c>
      <c r="C33" s="36">
        <v>12951664</v>
      </c>
      <c r="D33" s="36"/>
      <c r="E33" s="36">
        <v>184699034542</v>
      </c>
      <c r="F33" s="36"/>
      <c r="G33" s="36">
        <v>193971822760</v>
      </c>
      <c r="H33" s="36"/>
      <c r="I33" s="36">
        <v>-9272788217</v>
      </c>
      <c r="J33" s="36"/>
      <c r="K33" s="36">
        <v>12951664</v>
      </c>
      <c r="L33" s="36"/>
      <c r="M33" s="36">
        <v>184699034542</v>
      </c>
      <c r="N33" s="36"/>
      <c r="O33" s="36">
        <v>190698567676</v>
      </c>
      <c r="P33" s="36"/>
      <c r="Q33" s="36">
        <v>-5999533133</v>
      </c>
    </row>
    <row r="34" spans="1:17" ht="18.75">
      <c r="A34" s="34" t="s">
        <v>15</v>
      </c>
      <c r="C34" s="36">
        <v>12000000</v>
      </c>
      <c r="D34" s="36"/>
      <c r="E34" s="36">
        <v>119643858000</v>
      </c>
      <c r="F34" s="36"/>
      <c r="G34" s="36">
        <v>128351736000</v>
      </c>
      <c r="H34" s="36"/>
      <c r="I34" s="36">
        <v>-8707878000</v>
      </c>
      <c r="J34" s="36"/>
      <c r="K34" s="36">
        <v>12000000</v>
      </c>
      <c r="L34" s="36"/>
      <c r="M34" s="36">
        <v>119643858000</v>
      </c>
      <c r="N34" s="36"/>
      <c r="O34" s="36">
        <v>70624884263</v>
      </c>
      <c r="P34" s="36"/>
      <c r="Q34" s="36">
        <v>49018973737</v>
      </c>
    </row>
    <row r="35" spans="1:17" ht="18.75">
      <c r="A35" s="34" t="s">
        <v>33</v>
      </c>
      <c r="C35" s="36">
        <v>3762444</v>
      </c>
      <c r="D35" s="36"/>
      <c r="E35" s="36">
        <v>190705529793</v>
      </c>
      <c r="F35" s="36"/>
      <c r="G35" s="36">
        <v>213893886034</v>
      </c>
      <c r="H35" s="36"/>
      <c r="I35" s="36">
        <v>-23188356240</v>
      </c>
      <c r="J35" s="36"/>
      <c r="K35" s="36">
        <v>3762444</v>
      </c>
      <c r="L35" s="36"/>
      <c r="M35" s="36">
        <v>190705529793</v>
      </c>
      <c r="N35" s="36"/>
      <c r="O35" s="36">
        <v>209952637416</v>
      </c>
      <c r="P35" s="36"/>
      <c r="Q35" s="36">
        <v>-19247107622</v>
      </c>
    </row>
    <row r="36" spans="1:17" ht="18.75">
      <c r="A36" s="34" t="s">
        <v>48</v>
      </c>
      <c r="C36" s="36">
        <v>1014025</v>
      </c>
      <c r="D36" s="36"/>
      <c r="E36" s="36">
        <v>190240261450</v>
      </c>
      <c r="F36" s="36"/>
      <c r="G36" s="36">
        <v>241048908916</v>
      </c>
      <c r="H36" s="36"/>
      <c r="I36" s="36">
        <v>-50808647465</v>
      </c>
      <c r="J36" s="36"/>
      <c r="K36" s="36">
        <v>1014025</v>
      </c>
      <c r="L36" s="36"/>
      <c r="M36" s="36">
        <v>190240261450</v>
      </c>
      <c r="N36" s="36"/>
      <c r="O36" s="36">
        <v>219722729935</v>
      </c>
      <c r="P36" s="36"/>
      <c r="Q36" s="36">
        <v>-29482468484</v>
      </c>
    </row>
    <row r="37" spans="1:17" ht="18.75">
      <c r="A37" s="34" t="s">
        <v>122</v>
      </c>
      <c r="C37" s="36">
        <v>0</v>
      </c>
      <c r="D37" s="36"/>
      <c r="E37" s="36">
        <v>0</v>
      </c>
      <c r="F37" s="36"/>
      <c r="G37" s="36">
        <v>0</v>
      </c>
      <c r="H37" s="36"/>
      <c r="I37" s="36">
        <v>0</v>
      </c>
      <c r="J37" s="36"/>
      <c r="K37" s="36">
        <v>0</v>
      </c>
      <c r="L37" s="36"/>
      <c r="M37" s="36">
        <v>0</v>
      </c>
      <c r="N37" s="36"/>
      <c r="O37" s="36">
        <v>25</v>
      </c>
      <c r="P37" s="36"/>
      <c r="Q37" s="36">
        <v>-25</v>
      </c>
    </row>
    <row r="38" spans="1:17" ht="18.75">
      <c r="A38" s="34" t="s">
        <v>123</v>
      </c>
      <c r="C38" s="36">
        <v>0</v>
      </c>
      <c r="D38" s="36"/>
      <c r="E38" s="36">
        <v>0</v>
      </c>
      <c r="F38" s="36"/>
      <c r="G38" s="36">
        <v>0</v>
      </c>
      <c r="H38" s="36"/>
      <c r="I38" s="36">
        <v>0</v>
      </c>
      <c r="J38" s="36"/>
      <c r="K38" s="36">
        <v>0</v>
      </c>
      <c r="L38" s="36"/>
      <c r="M38" s="36">
        <v>0</v>
      </c>
      <c r="N38" s="36"/>
      <c r="O38" s="36">
        <v>52</v>
      </c>
      <c r="P38" s="36"/>
      <c r="Q38" s="36">
        <v>-52</v>
      </c>
    </row>
    <row r="39" spans="1:17" ht="18.75">
      <c r="A39" s="34" t="s">
        <v>124</v>
      </c>
      <c r="C39" s="36">
        <v>0</v>
      </c>
      <c r="D39" s="36"/>
      <c r="E39" s="36">
        <v>0</v>
      </c>
      <c r="F39" s="36"/>
      <c r="G39" s="36">
        <v>0</v>
      </c>
      <c r="H39" s="36"/>
      <c r="I39" s="36">
        <v>0</v>
      </c>
      <c r="J39" s="36"/>
      <c r="K39" s="36">
        <v>0</v>
      </c>
      <c r="L39" s="36"/>
      <c r="M39" s="36">
        <v>0</v>
      </c>
      <c r="N39" s="36"/>
      <c r="O39" s="36">
        <v>24</v>
      </c>
      <c r="P39" s="36"/>
      <c r="Q39" s="36">
        <v>-24</v>
      </c>
    </row>
    <row r="40" spans="1:17" ht="18.75">
      <c r="A40" s="34" t="s">
        <v>125</v>
      </c>
      <c r="C40" s="36">
        <v>0</v>
      </c>
      <c r="D40" s="36"/>
      <c r="E40" s="36">
        <v>0</v>
      </c>
      <c r="F40" s="36"/>
      <c r="G40" s="36">
        <v>0</v>
      </c>
      <c r="H40" s="36"/>
      <c r="I40" s="36">
        <v>0</v>
      </c>
      <c r="J40" s="36"/>
      <c r="K40" s="36">
        <v>0</v>
      </c>
      <c r="L40" s="36"/>
      <c r="M40" s="36">
        <v>0</v>
      </c>
      <c r="N40" s="36"/>
      <c r="O40" s="36">
        <v>150</v>
      </c>
      <c r="P40" s="36"/>
      <c r="Q40" s="36">
        <v>-150</v>
      </c>
    </row>
    <row r="41" spans="1:17" ht="18.75">
      <c r="A41" s="34" t="s">
        <v>126</v>
      </c>
      <c r="C41" s="36">
        <v>0</v>
      </c>
      <c r="D41" s="36"/>
      <c r="E41" s="36">
        <v>0</v>
      </c>
      <c r="F41" s="36"/>
      <c r="G41" s="36">
        <v>0</v>
      </c>
      <c r="H41" s="36"/>
      <c r="I41" s="36">
        <v>0</v>
      </c>
      <c r="J41" s="36"/>
      <c r="K41" s="36">
        <v>0</v>
      </c>
      <c r="L41" s="36"/>
      <c r="M41" s="36">
        <v>0</v>
      </c>
      <c r="N41" s="36"/>
      <c r="O41" s="36">
        <v>21</v>
      </c>
      <c r="P41" s="36"/>
      <c r="Q41" s="36">
        <v>-21</v>
      </c>
    </row>
    <row r="42" spans="1:17" ht="18.75">
      <c r="A42" s="34" t="s">
        <v>127</v>
      </c>
      <c r="C42" s="36">
        <v>0</v>
      </c>
      <c r="D42" s="36"/>
      <c r="E42" s="36">
        <v>0</v>
      </c>
      <c r="F42" s="36"/>
      <c r="G42" s="36">
        <v>0</v>
      </c>
      <c r="H42" s="36"/>
      <c r="I42" s="36">
        <v>0</v>
      </c>
      <c r="J42" s="36"/>
      <c r="K42" s="36">
        <v>0</v>
      </c>
      <c r="L42" s="36"/>
      <c r="M42" s="36">
        <v>0</v>
      </c>
      <c r="N42" s="36"/>
      <c r="O42" s="36">
        <v>42</v>
      </c>
      <c r="P42" s="36"/>
      <c r="Q42" s="36">
        <v>-42</v>
      </c>
    </row>
    <row r="43" spans="1:17" ht="18.75">
      <c r="A43" s="34" t="s">
        <v>32</v>
      </c>
      <c r="C43" s="36">
        <v>0</v>
      </c>
      <c r="D43" s="36"/>
      <c r="E43" s="36">
        <v>0</v>
      </c>
      <c r="F43" s="36"/>
      <c r="G43" s="36">
        <v>-2250292953</v>
      </c>
      <c r="H43" s="36"/>
      <c r="I43" s="36">
        <v>2250292953</v>
      </c>
      <c r="J43" s="36"/>
      <c r="K43" s="36">
        <v>0</v>
      </c>
      <c r="L43" s="36"/>
      <c r="M43" s="36">
        <v>0</v>
      </c>
      <c r="N43" s="36"/>
      <c r="O43" s="36">
        <v>0</v>
      </c>
      <c r="P43" s="36"/>
      <c r="Q43" s="36">
        <v>0</v>
      </c>
    </row>
    <row r="44" spans="1:17" ht="18.75">
      <c r="A44" s="34" t="s">
        <v>41</v>
      </c>
      <c r="C44" s="36">
        <v>0</v>
      </c>
      <c r="D44" s="36"/>
      <c r="E44" s="36">
        <v>0</v>
      </c>
      <c r="F44" s="36"/>
      <c r="G44" s="36">
        <v>5346008954</v>
      </c>
      <c r="H44" s="36"/>
      <c r="I44" s="36">
        <v>-5346008954</v>
      </c>
      <c r="J44" s="36"/>
      <c r="K44" s="36">
        <v>0</v>
      </c>
      <c r="L44" s="36"/>
      <c r="M44" s="36">
        <v>0</v>
      </c>
      <c r="N44" s="36"/>
      <c r="O44" s="36">
        <v>0</v>
      </c>
      <c r="P44" s="36"/>
      <c r="Q44" s="36">
        <v>0</v>
      </c>
    </row>
    <row r="45" spans="1:17" ht="18.75">
      <c r="A45" s="34" t="s">
        <v>44</v>
      </c>
      <c r="C45" s="36">
        <v>0</v>
      </c>
      <c r="D45" s="36"/>
      <c r="E45" s="36">
        <v>0</v>
      </c>
      <c r="F45" s="36"/>
      <c r="G45" s="36">
        <v>476046551</v>
      </c>
      <c r="H45" s="36"/>
      <c r="I45" s="36">
        <v>-476046551</v>
      </c>
      <c r="J45" s="36"/>
      <c r="K45" s="36">
        <v>0</v>
      </c>
      <c r="L45" s="36"/>
      <c r="M45" s="36">
        <v>0</v>
      </c>
      <c r="N45" s="36"/>
      <c r="O45" s="36">
        <v>0</v>
      </c>
      <c r="P45" s="36"/>
      <c r="Q45" s="36">
        <v>0</v>
      </c>
    </row>
    <row r="46" spans="1:17" ht="18.75">
      <c r="A46" s="34" t="s">
        <v>18</v>
      </c>
      <c r="C46" s="36">
        <v>0</v>
      </c>
      <c r="D46" s="36"/>
      <c r="E46" s="36">
        <v>0</v>
      </c>
      <c r="F46" s="36"/>
      <c r="G46" s="36">
        <v>1211178576</v>
      </c>
      <c r="H46" s="36"/>
      <c r="I46" s="36">
        <v>-1211178576</v>
      </c>
      <c r="J46" s="36"/>
      <c r="K46" s="36">
        <v>0</v>
      </c>
      <c r="L46" s="36"/>
      <c r="M46" s="36">
        <v>0</v>
      </c>
      <c r="N46" s="36"/>
      <c r="O46" s="36">
        <v>0</v>
      </c>
      <c r="P46" s="36"/>
      <c r="Q46" s="36">
        <v>0</v>
      </c>
    </row>
    <row r="47" spans="1:17" ht="18.75">
      <c r="A47" s="34" t="s">
        <v>31</v>
      </c>
      <c r="C47" s="36">
        <v>0</v>
      </c>
      <c r="D47" s="36"/>
      <c r="E47" s="36">
        <v>0</v>
      </c>
      <c r="F47" s="36"/>
      <c r="G47" s="36">
        <v>-69114855</v>
      </c>
      <c r="H47" s="36"/>
      <c r="I47" s="36">
        <v>69114855</v>
      </c>
      <c r="J47" s="36"/>
      <c r="K47" s="36">
        <v>0</v>
      </c>
      <c r="L47" s="36"/>
      <c r="M47" s="36">
        <v>0</v>
      </c>
      <c r="N47" s="36"/>
      <c r="O47" s="36">
        <v>0</v>
      </c>
      <c r="P47" s="36"/>
      <c r="Q47" s="36">
        <v>0</v>
      </c>
    </row>
    <row r="48" spans="1:17" ht="18.75">
      <c r="A48" s="34" t="s">
        <v>37</v>
      </c>
      <c r="C48" s="36">
        <v>0</v>
      </c>
      <c r="D48" s="36"/>
      <c r="E48" s="36">
        <v>0</v>
      </c>
      <c r="F48" s="36"/>
      <c r="G48" s="36">
        <v>-21104253167</v>
      </c>
      <c r="H48" s="36"/>
      <c r="I48" s="36">
        <v>21104253167</v>
      </c>
      <c r="J48" s="36"/>
      <c r="K48" s="36">
        <v>0</v>
      </c>
      <c r="L48" s="36"/>
      <c r="M48" s="36">
        <v>0</v>
      </c>
      <c r="N48" s="36"/>
      <c r="O48" s="36">
        <v>0</v>
      </c>
      <c r="P48" s="36"/>
      <c r="Q48" s="36">
        <v>0</v>
      </c>
    </row>
    <row r="49" spans="1:20" ht="18.75">
      <c r="A49" s="34" t="s">
        <v>38</v>
      </c>
      <c r="C49" s="36">
        <v>0</v>
      </c>
      <c r="D49" s="36"/>
      <c r="E49" s="36">
        <v>0</v>
      </c>
      <c r="F49" s="36"/>
      <c r="G49" s="36">
        <v>20807063854</v>
      </c>
      <c r="H49" s="36"/>
      <c r="I49" s="36">
        <v>-20807063854</v>
      </c>
      <c r="J49" s="36"/>
      <c r="K49" s="36">
        <v>0</v>
      </c>
      <c r="L49" s="36"/>
      <c r="M49" s="36">
        <v>0</v>
      </c>
      <c r="N49" s="36"/>
      <c r="O49" s="36">
        <v>0</v>
      </c>
      <c r="P49" s="36"/>
      <c r="Q49" s="36">
        <v>0</v>
      </c>
    </row>
    <row r="50" spans="1:20" ht="18.75">
      <c r="A50" s="34" t="s">
        <v>42</v>
      </c>
      <c r="C50" s="36">
        <v>0</v>
      </c>
      <c r="D50" s="36"/>
      <c r="E50" s="36">
        <v>0</v>
      </c>
      <c r="F50" s="36"/>
      <c r="G50" s="36">
        <v>42243189417</v>
      </c>
      <c r="H50" s="36"/>
      <c r="I50" s="36">
        <v>-42243189417</v>
      </c>
      <c r="J50" s="36"/>
      <c r="K50" s="36">
        <v>0</v>
      </c>
      <c r="L50" s="36"/>
      <c r="M50" s="36">
        <v>0</v>
      </c>
      <c r="N50" s="36"/>
      <c r="O50" s="36">
        <v>0</v>
      </c>
      <c r="P50" s="36"/>
      <c r="Q50" s="36">
        <v>0</v>
      </c>
    </row>
    <row r="51" spans="1:20" ht="18.75" thickBot="1">
      <c r="E51" s="37">
        <f>SUM(E8:E50)</f>
        <v>4027531629769</v>
      </c>
      <c r="G51" s="37">
        <f>SUM(G8:G50)</f>
        <v>4623615364864</v>
      </c>
      <c r="I51" s="37">
        <f>SUM(I8:I50)</f>
        <v>-596083735079</v>
      </c>
      <c r="M51" s="37">
        <f>SUM(M8:M50)</f>
        <v>4027531629757</v>
      </c>
      <c r="O51" s="37">
        <f>SUM(O8:O50)</f>
        <v>4584781056574</v>
      </c>
      <c r="Q51" s="37">
        <f>SUM(Q8:Q50)</f>
        <v>-557249426805</v>
      </c>
      <c r="T51" s="36"/>
    </row>
    <row r="52" spans="1:20" ht="18.75" thickTop="1">
      <c r="T52" s="36"/>
    </row>
    <row r="53" spans="1:20">
      <c r="T53" s="36"/>
    </row>
    <row r="55" spans="1:20">
      <c r="T55" s="38"/>
    </row>
    <row r="56" spans="1:20">
      <c r="T56" s="38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98"/>
  <sheetViews>
    <sheetView rightToLeft="1" view="pageBreakPreview" zoomScaleNormal="100" zoomScaleSheetLayoutView="100" workbookViewId="0">
      <selection activeCell="C88" sqref="C88:D88"/>
    </sheetView>
  </sheetViews>
  <sheetFormatPr defaultRowHeight="18"/>
  <cols>
    <col min="1" max="1" width="29.42578125" style="30" bestFit="1" customWidth="1"/>
    <col min="2" max="2" width="1" style="30" customWidth="1"/>
    <col min="3" max="3" width="9.7109375" style="32" bestFit="1" customWidth="1"/>
    <col min="4" max="4" width="1" style="32" customWidth="1"/>
    <col min="5" max="5" width="16.140625" style="32" bestFit="1" customWidth="1"/>
    <col min="6" max="6" width="1" style="32" customWidth="1"/>
    <col min="7" max="7" width="16.7109375" style="32" bestFit="1" customWidth="1"/>
    <col min="8" max="8" width="1" style="32" customWidth="1"/>
    <col min="9" max="9" width="20.5703125" style="32" customWidth="1"/>
    <col min="10" max="10" width="1" style="32" customWidth="1"/>
    <col min="11" max="11" width="9.7109375" style="32" bestFit="1" customWidth="1"/>
    <col min="12" max="12" width="1" style="32" customWidth="1"/>
    <col min="13" max="13" width="17" style="32" bestFit="1" customWidth="1"/>
    <col min="14" max="14" width="1" style="32" customWidth="1"/>
    <col min="15" max="15" width="16.7109375" style="32" bestFit="1" customWidth="1"/>
    <col min="16" max="16" width="1" style="32" customWidth="1"/>
    <col min="17" max="17" width="27.28515625" style="32" customWidth="1"/>
    <col min="18" max="18" width="1" style="28" customWidth="1"/>
    <col min="19" max="19" width="9.140625" style="28" customWidth="1"/>
    <col min="20" max="16384" width="9.140625" style="28"/>
  </cols>
  <sheetData>
    <row r="2" spans="1:17" ht="27.7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7.75">
      <c r="A3" s="27" t="s">
        <v>83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7.75">
      <c r="A4" s="27" t="s">
        <v>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27.75">
      <c r="A6" s="29" t="s">
        <v>3</v>
      </c>
      <c r="C6" s="31" t="s">
        <v>85</v>
      </c>
      <c r="D6" s="31" t="s">
        <v>85</v>
      </c>
      <c r="E6" s="31" t="s">
        <v>85</v>
      </c>
      <c r="F6" s="31" t="s">
        <v>85</v>
      </c>
      <c r="G6" s="31" t="s">
        <v>85</v>
      </c>
      <c r="H6" s="31" t="s">
        <v>85</v>
      </c>
      <c r="I6" s="31" t="s">
        <v>85</v>
      </c>
      <c r="K6" s="31" t="s">
        <v>86</v>
      </c>
      <c r="L6" s="31" t="s">
        <v>86</v>
      </c>
      <c r="M6" s="31" t="s">
        <v>86</v>
      </c>
      <c r="N6" s="31" t="s">
        <v>86</v>
      </c>
      <c r="O6" s="31" t="s">
        <v>86</v>
      </c>
      <c r="P6" s="31" t="s">
        <v>86</v>
      </c>
      <c r="Q6" s="31" t="s">
        <v>86</v>
      </c>
    </row>
    <row r="7" spans="1:17" ht="87.75" customHeight="1">
      <c r="A7" s="31" t="s">
        <v>3</v>
      </c>
      <c r="C7" s="31" t="s">
        <v>7</v>
      </c>
      <c r="E7" s="31" t="s">
        <v>120</v>
      </c>
      <c r="G7" s="31" t="s">
        <v>121</v>
      </c>
      <c r="I7" s="33" t="s">
        <v>210</v>
      </c>
      <c r="K7" s="31" t="s">
        <v>7</v>
      </c>
      <c r="M7" s="31" t="s">
        <v>120</v>
      </c>
      <c r="O7" s="31" t="s">
        <v>121</v>
      </c>
      <c r="Q7" s="33" t="s">
        <v>209</v>
      </c>
    </row>
    <row r="8" spans="1:17" ht="18.75">
      <c r="A8" s="34" t="s">
        <v>40</v>
      </c>
      <c r="C8" s="35">
        <v>3324168</v>
      </c>
      <c r="E8" s="35">
        <v>99182057159</v>
      </c>
      <c r="G8" s="35">
        <v>97889209640</v>
      </c>
      <c r="I8" s="36">
        <v>1292847519</v>
      </c>
      <c r="K8" s="35">
        <v>5324168</v>
      </c>
      <c r="M8" s="35">
        <v>133882797987</v>
      </c>
      <c r="O8" s="36">
        <v>115901967368</v>
      </c>
      <c r="P8" s="36"/>
      <c r="Q8" s="36">
        <v>17980830619</v>
      </c>
    </row>
    <row r="9" spans="1:17" ht="18.75">
      <c r="A9" s="34" t="s">
        <v>36</v>
      </c>
      <c r="C9" s="35">
        <v>1</v>
      </c>
      <c r="E9" s="35">
        <v>1</v>
      </c>
      <c r="G9" s="35">
        <v>10207</v>
      </c>
      <c r="I9" s="36">
        <v>-10206</v>
      </c>
      <c r="K9" s="35">
        <v>14700001</v>
      </c>
      <c r="M9" s="35">
        <v>204433338107</v>
      </c>
      <c r="O9" s="36">
        <v>150045688347</v>
      </c>
      <c r="P9" s="36"/>
      <c r="Q9" s="36">
        <v>54387649760</v>
      </c>
    </row>
    <row r="10" spans="1:17" ht="18.75">
      <c r="A10" s="34" t="s">
        <v>37</v>
      </c>
      <c r="C10" s="35">
        <v>4100000</v>
      </c>
      <c r="E10" s="35">
        <v>63050189025</v>
      </c>
      <c r="G10" s="35">
        <v>90104245817</v>
      </c>
      <c r="I10" s="36">
        <v>-27054056792</v>
      </c>
      <c r="K10" s="35">
        <v>4100000</v>
      </c>
      <c r="M10" s="35">
        <v>63050189025</v>
      </c>
      <c r="O10" s="36">
        <v>90104245817</v>
      </c>
      <c r="P10" s="36"/>
      <c r="Q10" s="36">
        <v>-27054056792</v>
      </c>
    </row>
    <row r="11" spans="1:17" ht="18.75">
      <c r="A11" s="34" t="s">
        <v>41</v>
      </c>
      <c r="C11" s="35">
        <v>720704</v>
      </c>
      <c r="E11" s="35">
        <v>33397595331</v>
      </c>
      <c r="G11" s="35">
        <v>27924341318</v>
      </c>
      <c r="I11" s="36">
        <v>5473254013</v>
      </c>
      <c r="K11" s="35">
        <v>720704</v>
      </c>
      <c r="M11" s="35">
        <v>33397595331</v>
      </c>
      <c r="O11" s="36">
        <v>27924341318</v>
      </c>
      <c r="P11" s="36"/>
      <c r="Q11" s="36">
        <v>5473254013</v>
      </c>
    </row>
    <row r="12" spans="1:17" ht="18.75">
      <c r="A12" s="34" t="s">
        <v>18</v>
      </c>
      <c r="C12" s="35">
        <v>107622</v>
      </c>
      <c r="E12" s="35">
        <v>2781415921</v>
      </c>
      <c r="G12" s="35">
        <v>1992814832</v>
      </c>
      <c r="I12" s="36">
        <v>788601089</v>
      </c>
      <c r="K12" s="35">
        <v>107622</v>
      </c>
      <c r="M12" s="35">
        <v>2781415921</v>
      </c>
      <c r="O12" s="36">
        <v>1992814832</v>
      </c>
      <c r="P12" s="36"/>
      <c r="Q12" s="36">
        <v>788601089</v>
      </c>
    </row>
    <row r="13" spans="1:17" ht="18.75">
      <c r="A13" s="34" t="s">
        <v>32</v>
      </c>
      <c r="C13" s="35">
        <v>2569980</v>
      </c>
      <c r="E13" s="35">
        <v>22822914412</v>
      </c>
      <c r="G13" s="35">
        <v>28652999830</v>
      </c>
      <c r="I13" s="36">
        <v>-5830085418</v>
      </c>
      <c r="K13" s="35">
        <v>2569980</v>
      </c>
      <c r="M13" s="35">
        <v>22822914412</v>
      </c>
      <c r="O13" s="36">
        <v>28652999830</v>
      </c>
      <c r="P13" s="36"/>
      <c r="Q13" s="36">
        <v>-5830085418</v>
      </c>
    </row>
    <row r="14" spans="1:17" ht="18.75">
      <c r="A14" s="34" t="s">
        <v>38</v>
      </c>
      <c r="C14" s="35">
        <v>21747624</v>
      </c>
      <c r="E14" s="35">
        <v>311332772441</v>
      </c>
      <c r="G14" s="35">
        <v>340433486543</v>
      </c>
      <c r="I14" s="36">
        <v>-29100714102</v>
      </c>
      <c r="K14" s="35">
        <v>46800000</v>
      </c>
      <c r="M14" s="35">
        <v>593449351288</v>
      </c>
      <c r="O14" s="36">
        <v>611230574410</v>
      </c>
      <c r="P14" s="36"/>
      <c r="Q14" s="36">
        <v>-17781223122</v>
      </c>
    </row>
    <row r="15" spans="1:17" ht="18.75">
      <c r="A15" s="34" t="s">
        <v>26</v>
      </c>
      <c r="C15" s="35">
        <v>90000</v>
      </c>
      <c r="E15" s="35">
        <v>8404742487</v>
      </c>
      <c r="G15" s="35">
        <v>8284467855</v>
      </c>
      <c r="I15" s="36">
        <v>120274632</v>
      </c>
      <c r="K15" s="35">
        <v>890000</v>
      </c>
      <c r="M15" s="35">
        <v>31933838018</v>
      </c>
      <c r="O15" s="36">
        <v>31104581051</v>
      </c>
      <c r="P15" s="36"/>
      <c r="Q15" s="36">
        <v>829256967</v>
      </c>
    </row>
    <row r="16" spans="1:17" ht="18.75">
      <c r="A16" s="34" t="s">
        <v>34</v>
      </c>
      <c r="C16" s="35">
        <v>2700000</v>
      </c>
      <c r="E16" s="35">
        <v>27698209635</v>
      </c>
      <c r="G16" s="35">
        <v>36454821778</v>
      </c>
      <c r="I16" s="36">
        <v>-8756612143</v>
      </c>
      <c r="K16" s="35">
        <v>2700000</v>
      </c>
      <c r="M16" s="35">
        <v>27698209635</v>
      </c>
      <c r="O16" s="36">
        <v>36454821778</v>
      </c>
      <c r="P16" s="36"/>
      <c r="Q16" s="36">
        <v>-8756612143</v>
      </c>
    </row>
    <row r="17" spans="1:17" ht="18.75">
      <c r="A17" s="34" t="s">
        <v>25</v>
      </c>
      <c r="C17" s="35">
        <v>340000</v>
      </c>
      <c r="E17" s="35">
        <v>59559502614</v>
      </c>
      <c r="G17" s="35">
        <v>43609811749</v>
      </c>
      <c r="I17" s="36">
        <v>15949690865</v>
      </c>
      <c r="K17" s="35">
        <v>340000</v>
      </c>
      <c r="M17" s="35">
        <v>59559502614</v>
      </c>
      <c r="O17" s="36">
        <v>43609811749</v>
      </c>
      <c r="P17" s="36"/>
      <c r="Q17" s="36">
        <v>15949690865</v>
      </c>
    </row>
    <row r="18" spans="1:17" ht="18.75">
      <c r="A18" s="34" t="s">
        <v>31</v>
      </c>
      <c r="C18" s="35">
        <v>2213000</v>
      </c>
      <c r="E18" s="35">
        <v>25621452535</v>
      </c>
      <c r="G18" s="35">
        <v>22287424620</v>
      </c>
      <c r="I18" s="36">
        <v>3334027915</v>
      </c>
      <c r="K18" s="35">
        <v>2213000</v>
      </c>
      <c r="M18" s="35">
        <v>25621452535</v>
      </c>
      <c r="O18" s="36">
        <v>22287424620</v>
      </c>
      <c r="P18" s="36"/>
      <c r="Q18" s="36">
        <v>3334027915</v>
      </c>
    </row>
    <row r="19" spans="1:17" ht="18.75">
      <c r="A19" s="34" t="s">
        <v>42</v>
      </c>
      <c r="C19" s="35">
        <v>12500000</v>
      </c>
      <c r="E19" s="35">
        <v>188901432216</v>
      </c>
      <c r="G19" s="35">
        <v>200429266833</v>
      </c>
      <c r="I19" s="36">
        <v>-11527834617</v>
      </c>
      <c r="K19" s="35">
        <v>24000000</v>
      </c>
      <c r="M19" s="35">
        <v>300786082679</v>
      </c>
      <c r="O19" s="36">
        <v>258602891611</v>
      </c>
      <c r="P19" s="36"/>
      <c r="Q19" s="36">
        <v>42183191068</v>
      </c>
    </row>
    <row r="20" spans="1:17" ht="18.75">
      <c r="A20" s="34" t="s">
        <v>17</v>
      </c>
      <c r="C20" s="35">
        <v>22000000</v>
      </c>
      <c r="E20" s="35">
        <v>118749213000</v>
      </c>
      <c r="G20" s="35">
        <v>81229315985</v>
      </c>
      <c r="I20" s="36">
        <v>37519897015</v>
      </c>
      <c r="K20" s="35">
        <v>83812134</v>
      </c>
      <c r="M20" s="35">
        <v>753366372521</v>
      </c>
      <c r="O20" s="36">
        <v>497996180118</v>
      </c>
      <c r="P20" s="36"/>
      <c r="Q20" s="36">
        <v>255370192403</v>
      </c>
    </row>
    <row r="21" spans="1:17" ht="18.75">
      <c r="A21" s="34" t="s">
        <v>23</v>
      </c>
      <c r="C21" s="35">
        <v>1054593</v>
      </c>
      <c r="E21" s="35">
        <v>96955057379</v>
      </c>
      <c r="G21" s="35">
        <v>123928967410</v>
      </c>
      <c r="I21" s="36">
        <v>-26973910031</v>
      </c>
      <c r="K21" s="35">
        <v>1054593</v>
      </c>
      <c r="M21" s="35">
        <v>96955057379</v>
      </c>
      <c r="O21" s="36">
        <v>123928967410</v>
      </c>
      <c r="P21" s="36"/>
      <c r="Q21" s="36">
        <v>-26973910031</v>
      </c>
    </row>
    <row r="22" spans="1:17" ht="18.75">
      <c r="A22" s="34" t="s">
        <v>50</v>
      </c>
      <c r="C22" s="35">
        <v>3900000</v>
      </c>
      <c r="E22" s="35">
        <v>102201741886</v>
      </c>
      <c r="G22" s="35">
        <v>105645895729</v>
      </c>
      <c r="I22" s="36">
        <v>-3444153843</v>
      </c>
      <c r="K22" s="35">
        <v>5400000</v>
      </c>
      <c r="M22" s="35">
        <v>112970067129</v>
      </c>
      <c r="O22" s="36">
        <v>114903795129</v>
      </c>
      <c r="P22" s="36"/>
      <c r="Q22" s="36">
        <v>-1933728000</v>
      </c>
    </row>
    <row r="23" spans="1:17" ht="18.75">
      <c r="A23" s="34" t="s">
        <v>44</v>
      </c>
      <c r="C23" s="35">
        <v>20927</v>
      </c>
      <c r="E23" s="35">
        <v>991155177</v>
      </c>
      <c r="G23" s="35">
        <v>439866032</v>
      </c>
      <c r="I23" s="36">
        <v>551289145</v>
      </c>
      <c r="K23" s="35">
        <v>20927</v>
      </c>
      <c r="M23" s="35">
        <v>991155177</v>
      </c>
      <c r="O23" s="36">
        <v>439866032</v>
      </c>
      <c r="P23" s="36"/>
      <c r="Q23" s="36">
        <v>551289145</v>
      </c>
    </row>
    <row r="24" spans="1:17" ht="18.75">
      <c r="A24" s="34" t="s">
        <v>128</v>
      </c>
      <c r="C24" s="35">
        <v>0</v>
      </c>
      <c r="E24" s="35">
        <v>0</v>
      </c>
      <c r="G24" s="35">
        <v>0</v>
      </c>
      <c r="I24" s="35">
        <v>0</v>
      </c>
      <c r="K24" s="35">
        <v>1000000</v>
      </c>
      <c r="M24" s="35">
        <v>16987166676</v>
      </c>
      <c r="O24" s="36">
        <v>16506235148</v>
      </c>
      <c r="P24" s="36"/>
      <c r="Q24" s="36">
        <v>480931528</v>
      </c>
    </row>
    <row r="25" spans="1:17" ht="18.75">
      <c r="A25" s="34" t="s">
        <v>129</v>
      </c>
      <c r="C25" s="35">
        <v>0</v>
      </c>
      <c r="E25" s="35">
        <v>0</v>
      </c>
      <c r="G25" s="35">
        <v>0</v>
      </c>
      <c r="I25" s="35">
        <v>0</v>
      </c>
      <c r="K25" s="35">
        <v>18234493</v>
      </c>
      <c r="M25" s="35">
        <v>353289174644</v>
      </c>
      <c r="O25" s="36">
        <v>350967338331</v>
      </c>
      <c r="P25" s="36"/>
      <c r="Q25" s="36">
        <v>2321836313</v>
      </c>
    </row>
    <row r="26" spans="1:17" ht="18.75">
      <c r="A26" s="34" t="s">
        <v>97</v>
      </c>
      <c r="C26" s="35">
        <v>0</v>
      </c>
      <c r="E26" s="35">
        <v>0</v>
      </c>
      <c r="G26" s="35">
        <v>0</v>
      </c>
      <c r="I26" s="35">
        <v>0</v>
      </c>
      <c r="K26" s="35">
        <v>27877310</v>
      </c>
      <c r="M26" s="35">
        <v>756422923532</v>
      </c>
      <c r="O26" s="36">
        <v>605199621443</v>
      </c>
      <c r="P26" s="36"/>
      <c r="Q26" s="36">
        <v>151223302089</v>
      </c>
    </row>
    <row r="27" spans="1:17" ht="18.75">
      <c r="A27" s="34" t="s">
        <v>126</v>
      </c>
      <c r="C27" s="35">
        <v>0</v>
      </c>
      <c r="E27" s="35">
        <v>0</v>
      </c>
      <c r="G27" s="35">
        <v>0</v>
      </c>
      <c r="I27" s="35">
        <v>0</v>
      </c>
      <c r="K27" s="35">
        <v>1000000</v>
      </c>
      <c r="M27" s="35">
        <v>6215127583</v>
      </c>
      <c r="O27" s="36">
        <v>5473111729</v>
      </c>
      <c r="P27" s="36"/>
      <c r="Q27" s="36">
        <v>742015854</v>
      </c>
    </row>
    <row r="28" spans="1:17" ht="18.75">
      <c r="A28" s="34" t="s">
        <v>102</v>
      </c>
      <c r="C28" s="35">
        <v>0</v>
      </c>
      <c r="E28" s="35">
        <v>0</v>
      </c>
      <c r="G28" s="35">
        <v>0</v>
      </c>
      <c r="I28" s="35">
        <v>0</v>
      </c>
      <c r="K28" s="35">
        <v>1448309</v>
      </c>
      <c r="M28" s="35">
        <v>322723951467</v>
      </c>
      <c r="O28" s="36">
        <v>161281966470</v>
      </c>
      <c r="P28" s="36"/>
      <c r="Q28" s="36">
        <v>161441984997</v>
      </c>
    </row>
    <row r="29" spans="1:17" ht="18.75">
      <c r="A29" s="34" t="s">
        <v>130</v>
      </c>
      <c r="C29" s="35">
        <v>0</v>
      </c>
      <c r="E29" s="35">
        <v>0</v>
      </c>
      <c r="G29" s="35">
        <v>0</v>
      </c>
      <c r="I29" s="35">
        <v>0</v>
      </c>
      <c r="K29" s="35">
        <v>1449310</v>
      </c>
      <c r="M29" s="35">
        <v>30478706002</v>
      </c>
      <c r="O29" s="36">
        <v>14105548645</v>
      </c>
      <c r="P29" s="36"/>
      <c r="Q29" s="36">
        <v>16373157357</v>
      </c>
    </row>
    <row r="30" spans="1:17" ht="18.75">
      <c r="A30" s="34" t="s">
        <v>131</v>
      </c>
      <c r="C30" s="35">
        <v>0</v>
      </c>
      <c r="E30" s="35">
        <v>0</v>
      </c>
      <c r="G30" s="35">
        <v>0</v>
      </c>
      <c r="I30" s="35">
        <v>0</v>
      </c>
      <c r="K30" s="35">
        <v>100000</v>
      </c>
      <c r="M30" s="35">
        <v>2804498402</v>
      </c>
      <c r="O30" s="36">
        <v>2143944928</v>
      </c>
      <c r="P30" s="36"/>
      <c r="Q30" s="36">
        <v>660553474</v>
      </c>
    </row>
    <row r="31" spans="1:17" ht="18.75">
      <c r="A31" s="34" t="s">
        <v>132</v>
      </c>
      <c r="C31" s="35">
        <v>0</v>
      </c>
      <c r="E31" s="35">
        <v>0</v>
      </c>
      <c r="G31" s="35">
        <v>0</v>
      </c>
      <c r="I31" s="35">
        <v>0</v>
      </c>
      <c r="K31" s="35">
        <v>17868368</v>
      </c>
      <c r="M31" s="35">
        <v>114600538786</v>
      </c>
      <c r="O31" s="36">
        <v>67935672119</v>
      </c>
      <c r="P31" s="36"/>
      <c r="Q31" s="36">
        <v>46664866667</v>
      </c>
    </row>
    <row r="32" spans="1:17" ht="18.75">
      <c r="A32" s="34" t="s">
        <v>133</v>
      </c>
      <c r="C32" s="35">
        <v>0</v>
      </c>
      <c r="E32" s="35">
        <v>0</v>
      </c>
      <c r="G32" s="35">
        <v>0</v>
      </c>
      <c r="I32" s="35">
        <v>0</v>
      </c>
      <c r="K32" s="35">
        <v>5000000</v>
      </c>
      <c r="M32" s="35">
        <v>14741180016</v>
      </c>
      <c r="O32" s="36">
        <v>13015890224</v>
      </c>
      <c r="P32" s="36"/>
      <c r="Q32" s="36">
        <v>1725289792</v>
      </c>
    </row>
    <row r="33" spans="1:17" ht="18.75">
      <c r="A33" s="34" t="s">
        <v>47</v>
      </c>
      <c r="C33" s="35">
        <v>0</v>
      </c>
      <c r="E33" s="35">
        <v>0</v>
      </c>
      <c r="G33" s="35">
        <v>0</v>
      </c>
      <c r="I33" s="35">
        <v>0</v>
      </c>
      <c r="K33" s="35">
        <v>2470</v>
      </c>
      <c r="M33" s="35">
        <v>17390476</v>
      </c>
      <c r="O33" s="36">
        <v>16600442</v>
      </c>
      <c r="P33" s="36"/>
      <c r="Q33" s="36">
        <v>790034</v>
      </c>
    </row>
    <row r="34" spans="1:17" ht="18.75">
      <c r="A34" s="34" t="s">
        <v>134</v>
      </c>
      <c r="C34" s="35">
        <v>0</v>
      </c>
      <c r="E34" s="35">
        <v>0</v>
      </c>
      <c r="G34" s="35">
        <v>0</v>
      </c>
      <c r="I34" s="35">
        <v>0</v>
      </c>
      <c r="K34" s="35">
        <v>2000000</v>
      </c>
      <c r="M34" s="35">
        <v>14235791707</v>
      </c>
      <c r="O34" s="36">
        <v>11117197586</v>
      </c>
      <c r="P34" s="36"/>
      <c r="Q34" s="36">
        <v>3118594121</v>
      </c>
    </row>
    <row r="35" spans="1:17" ht="18.75">
      <c r="A35" s="34" t="s">
        <v>111</v>
      </c>
      <c r="C35" s="35">
        <v>0</v>
      </c>
      <c r="E35" s="35">
        <v>0</v>
      </c>
      <c r="G35" s="35">
        <v>0</v>
      </c>
      <c r="I35" s="35">
        <v>0</v>
      </c>
      <c r="K35" s="35">
        <v>1000</v>
      </c>
      <c r="M35" s="35">
        <v>23448132</v>
      </c>
      <c r="O35" s="36">
        <v>20317366</v>
      </c>
      <c r="P35" s="36"/>
      <c r="Q35" s="36">
        <v>3130766</v>
      </c>
    </row>
    <row r="36" spans="1:17" ht="18.75">
      <c r="A36" s="34" t="s">
        <v>113</v>
      </c>
      <c r="C36" s="35">
        <v>0</v>
      </c>
      <c r="E36" s="35">
        <v>0</v>
      </c>
      <c r="G36" s="35">
        <v>0</v>
      </c>
      <c r="I36" s="35">
        <v>0</v>
      </c>
      <c r="K36" s="35">
        <v>1313555</v>
      </c>
      <c r="M36" s="35">
        <v>227145066517</v>
      </c>
      <c r="O36" s="36">
        <v>124688311211</v>
      </c>
      <c r="P36" s="36"/>
      <c r="Q36" s="36">
        <v>102456755306</v>
      </c>
    </row>
    <row r="37" spans="1:17" ht="18.75">
      <c r="A37" s="34" t="s">
        <v>135</v>
      </c>
      <c r="C37" s="35">
        <v>0</v>
      </c>
      <c r="E37" s="35">
        <v>0</v>
      </c>
      <c r="G37" s="35">
        <v>0</v>
      </c>
      <c r="I37" s="35">
        <v>0</v>
      </c>
      <c r="K37" s="35">
        <v>2942367</v>
      </c>
      <c r="M37" s="35">
        <v>11151669898</v>
      </c>
      <c r="O37" s="36">
        <v>6479214533</v>
      </c>
      <c r="P37" s="36"/>
      <c r="Q37" s="36">
        <v>4672455365</v>
      </c>
    </row>
    <row r="38" spans="1:17" ht="18.75">
      <c r="A38" s="34" t="s">
        <v>46</v>
      </c>
      <c r="C38" s="35">
        <v>0</v>
      </c>
      <c r="E38" s="35">
        <v>0</v>
      </c>
      <c r="G38" s="35">
        <v>0</v>
      </c>
      <c r="I38" s="35">
        <v>0</v>
      </c>
      <c r="K38" s="35">
        <v>31539285</v>
      </c>
      <c r="M38" s="35">
        <v>444860009858</v>
      </c>
      <c r="O38" s="36">
        <v>337901960934</v>
      </c>
      <c r="P38" s="36"/>
      <c r="Q38" s="36">
        <v>106958048924</v>
      </c>
    </row>
    <row r="39" spans="1:17" ht="18.75">
      <c r="A39" s="34" t="s">
        <v>51</v>
      </c>
      <c r="C39" s="35">
        <v>0</v>
      </c>
      <c r="E39" s="35">
        <v>0</v>
      </c>
      <c r="G39" s="35">
        <v>0</v>
      </c>
      <c r="I39" s="35">
        <v>0</v>
      </c>
      <c r="K39" s="35">
        <v>9068279</v>
      </c>
      <c r="M39" s="35">
        <v>587790741027</v>
      </c>
      <c r="O39" s="36">
        <v>190391815391</v>
      </c>
      <c r="P39" s="36"/>
      <c r="Q39" s="36">
        <v>397398925636</v>
      </c>
    </row>
    <row r="40" spans="1:17" ht="18.75">
      <c r="A40" s="34" t="s">
        <v>136</v>
      </c>
      <c r="C40" s="35">
        <v>0</v>
      </c>
      <c r="E40" s="35">
        <v>0</v>
      </c>
      <c r="G40" s="35">
        <v>0</v>
      </c>
      <c r="I40" s="35">
        <v>0</v>
      </c>
      <c r="K40" s="35">
        <v>600000</v>
      </c>
      <c r="M40" s="35">
        <v>34165087399</v>
      </c>
      <c r="O40" s="36">
        <v>40482132529</v>
      </c>
      <c r="P40" s="36"/>
      <c r="Q40" s="36">
        <v>-6317045130</v>
      </c>
    </row>
    <row r="41" spans="1:17" ht="18.75">
      <c r="A41" s="34" t="s">
        <v>16</v>
      </c>
      <c r="C41" s="35">
        <v>0</v>
      </c>
      <c r="E41" s="35">
        <v>0</v>
      </c>
      <c r="G41" s="35">
        <v>0</v>
      </c>
      <c r="I41" s="35">
        <v>0</v>
      </c>
      <c r="K41" s="35">
        <v>49600000</v>
      </c>
      <c r="M41" s="35">
        <v>143435564678</v>
      </c>
      <c r="O41" s="36">
        <v>171262924792</v>
      </c>
      <c r="P41" s="36"/>
      <c r="Q41" s="36">
        <v>-27827360114</v>
      </c>
    </row>
    <row r="42" spans="1:17" ht="18.75">
      <c r="A42" s="34" t="s">
        <v>15</v>
      </c>
      <c r="C42" s="35">
        <v>0</v>
      </c>
      <c r="E42" s="35">
        <v>0</v>
      </c>
      <c r="G42" s="35">
        <v>0</v>
      </c>
      <c r="I42" s="35">
        <v>0</v>
      </c>
      <c r="K42" s="35">
        <v>46487397</v>
      </c>
      <c r="M42" s="35">
        <v>549413786951</v>
      </c>
      <c r="O42" s="36">
        <v>285051544362</v>
      </c>
      <c r="P42" s="36"/>
      <c r="Q42" s="36">
        <v>264362242589</v>
      </c>
    </row>
    <row r="43" spans="1:17" ht="18.75">
      <c r="A43" s="34" t="s">
        <v>137</v>
      </c>
      <c r="C43" s="35">
        <v>0</v>
      </c>
      <c r="E43" s="35">
        <v>0</v>
      </c>
      <c r="G43" s="35">
        <v>0</v>
      </c>
      <c r="I43" s="35">
        <v>0</v>
      </c>
      <c r="K43" s="35">
        <v>200000</v>
      </c>
      <c r="M43" s="35">
        <v>7175861995</v>
      </c>
      <c r="O43" s="36">
        <v>6558032396</v>
      </c>
      <c r="P43" s="36"/>
      <c r="Q43" s="36">
        <v>617829599</v>
      </c>
    </row>
    <row r="44" spans="1:17" ht="18.75">
      <c r="A44" s="34" t="s">
        <v>138</v>
      </c>
      <c r="C44" s="35">
        <v>0</v>
      </c>
      <c r="E44" s="35">
        <v>0</v>
      </c>
      <c r="G44" s="35">
        <v>0</v>
      </c>
      <c r="I44" s="35">
        <v>0</v>
      </c>
      <c r="K44" s="35">
        <v>1545177</v>
      </c>
      <c r="M44" s="35">
        <v>26826029230</v>
      </c>
      <c r="O44" s="36">
        <v>16010446950</v>
      </c>
      <c r="P44" s="36"/>
      <c r="Q44" s="36">
        <v>10815582280</v>
      </c>
    </row>
    <row r="45" spans="1:17" ht="18.75">
      <c r="A45" s="34" t="s">
        <v>125</v>
      </c>
      <c r="C45" s="35">
        <v>0</v>
      </c>
      <c r="E45" s="35">
        <v>0</v>
      </c>
      <c r="G45" s="35">
        <v>0</v>
      </c>
      <c r="I45" s="35">
        <v>0</v>
      </c>
      <c r="K45" s="35">
        <v>4000000</v>
      </c>
      <c r="M45" s="35">
        <v>16553249396</v>
      </c>
      <c r="O45" s="36">
        <v>17404633850</v>
      </c>
      <c r="P45" s="36"/>
      <c r="Q45" s="36">
        <v>-851384454</v>
      </c>
    </row>
    <row r="46" spans="1:17" ht="18.75">
      <c r="A46" s="34" t="s">
        <v>139</v>
      </c>
      <c r="C46" s="35">
        <v>0</v>
      </c>
      <c r="E46" s="35">
        <v>0</v>
      </c>
      <c r="G46" s="35">
        <v>0</v>
      </c>
      <c r="I46" s="35">
        <v>0</v>
      </c>
      <c r="K46" s="35">
        <v>11000000</v>
      </c>
      <c r="M46" s="35">
        <v>39671690926</v>
      </c>
      <c r="O46" s="36">
        <v>28077963798</v>
      </c>
      <c r="P46" s="36"/>
      <c r="Q46" s="36">
        <v>11593727128</v>
      </c>
    </row>
    <row r="47" spans="1:17" ht="18.75">
      <c r="A47" s="34" t="s">
        <v>28</v>
      </c>
      <c r="C47" s="35">
        <v>0</v>
      </c>
      <c r="E47" s="35">
        <v>0</v>
      </c>
      <c r="G47" s="35">
        <v>0</v>
      </c>
      <c r="I47" s="35">
        <v>0</v>
      </c>
      <c r="K47" s="35">
        <v>3000000</v>
      </c>
      <c r="M47" s="35">
        <v>19493875585</v>
      </c>
      <c r="O47" s="36">
        <v>13263422588</v>
      </c>
      <c r="P47" s="36"/>
      <c r="Q47" s="36">
        <v>6230452997</v>
      </c>
    </row>
    <row r="48" spans="1:17" ht="18.75">
      <c r="A48" s="34" t="s">
        <v>140</v>
      </c>
      <c r="C48" s="35">
        <v>0</v>
      </c>
      <c r="E48" s="35">
        <v>0</v>
      </c>
      <c r="G48" s="35">
        <v>0</v>
      </c>
      <c r="I48" s="35">
        <v>0</v>
      </c>
      <c r="K48" s="35">
        <v>1300000</v>
      </c>
      <c r="M48" s="35">
        <v>9140304978</v>
      </c>
      <c r="O48" s="36">
        <v>8902144582</v>
      </c>
      <c r="P48" s="36"/>
      <c r="Q48" s="36">
        <v>238160396</v>
      </c>
    </row>
    <row r="49" spans="1:17" ht="18.75">
      <c r="A49" s="34" t="s">
        <v>141</v>
      </c>
      <c r="C49" s="35">
        <v>0</v>
      </c>
      <c r="E49" s="35">
        <v>0</v>
      </c>
      <c r="G49" s="35">
        <v>0</v>
      </c>
      <c r="I49" s="35">
        <v>0</v>
      </c>
      <c r="K49" s="35">
        <v>4000000</v>
      </c>
      <c r="M49" s="35">
        <v>66980279252</v>
      </c>
      <c r="O49" s="36">
        <v>24646053352</v>
      </c>
      <c r="P49" s="36"/>
      <c r="Q49" s="36">
        <v>42334225900</v>
      </c>
    </row>
    <row r="50" spans="1:17" ht="18.75">
      <c r="A50" s="34" t="s">
        <v>127</v>
      </c>
      <c r="C50" s="35">
        <v>0</v>
      </c>
      <c r="E50" s="35">
        <v>0</v>
      </c>
      <c r="G50" s="35">
        <v>0</v>
      </c>
      <c r="I50" s="35">
        <v>0</v>
      </c>
      <c r="K50" s="35">
        <v>1400000</v>
      </c>
      <c r="M50" s="35">
        <v>17790441334</v>
      </c>
      <c r="O50" s="36">
        <v>18123753508</v>
      </c>
      <c r="P50" s="36"/>
      <c r="Q50" s="36">
        <v>-333312174</v>
      </c>
    </row>
    <row r="51" spans="1:17" ht="18.75">
      <c r="A51" s="34" t="s">
        <v>39</v>
      </c>
      <c r="C51" s="35">
        <v>0</v>
      </c>
      <c r="E51" s="35">
        <v>0</v>
      </c>
      <c r="G51" s="35">
        <v>0</v>
      </c>
      <c r="I51" s="35">
        <v>0</v>
      </c>
      <c r="K51" s="35">
        <v>65600000</v>
      </c>
      <c r="M51" s="35">
        <v>579137080288</v>
      </c>
      <c r="O51" s="36">
        <v>314669101554</v>
      </c>
      <c r="P51" s="36"/>
      <c r="Q51" s="36">
        <v>264467978734</v>
      </c>
    </row>
    <row r="52" spans="1:17" ht="18.75">
      <c r="A52" s="34" t="s">
        <v>122</v>
      </c>
      <c r="C52" s="35">
        <v>0</v>
      </c>
      <c r="E52" s="35">
        <v>0</v>
      </c>
      <c r="G52" s="35">
        <v>0</v>
      </c>
      <c r="I52" s="35">
        <v>0</v>
      </c>
      <c r="K52" s="35">
        <v>3800000</v>
      </c>
      <c r="M52" s="35">
        <v>16517753900</v>
      </c>
      <c r="O52" s="36">
        <v>15264582862</v>
      </c>
      <c r="P52" s="36"/>
      <c r="Q52" s="36">
        <v>1253171038</v>
      </c>
    </row>
    <row r="53" spans="1:17" ht="18.75">
      <c r="A53" s="34" t="s">
        <v>142</v>
      </c>
      <c r="C53" s="35">
        <v>0</v>
      </c>
      <c r="E53" s="35">
        <v>0</v>
      </c>
      <c r="G53" s="35">
        <v>0</v>
      </c>
      <c r="I53" s="35">
        <v>0</v>
      </c>
      <c r="K53" s="35">
        <v>825363</v>
      </c>
      <c r="M53" s="35">
        <v>36449265346</v>
      </c>
      <c r="O53" s="36">
        <v>20670360214</v>
      </c>
      <c r="P53" s="36"/>
      <c r="Q53" s="36">
        <v>15778905132</v>
      </c>
    </row>
    <row r="54" spans="1:17" ht="18.75">
      <c r="A54" s="34" t="s">
        <v>117</v>
      </c>
      <c r="C54" s="35">
        <v>0</v>
      </c>
      <c r="E54" s="35">
        <v>0</v>
      </c>
      <c r="G54" s="35">
        <v>0</v>
      </c>
      <c r="I54" s="35">
        <v>0</v>
      </c>
      <c r="K54" s="35">
        <v>2156673</v>
      </c>
      <c r="M54" s="35">
        <v>56923449659</v>
      </c>
      <c r="O54" s="36">
        <v>34014644871</v>
      </c>
      <c r="P54" s="36"/>
      <c r="Q54" s="36">
        <v>22908804788</v>
      </c>
    </row>
    <row r="55" spans="1:17" ht="18.75">
      <c r="A55" s="34" t="s">
        <v>143</v>
      </c>
      <c r="C55" s="35">
        <v>0</v>
      </c>
      <c r="E55" s="35">
        <v>0</v>
      </c>
      <c r="G55" s="35">
        <v>0</v>
      </c>
      <c r="I55" s="35">
        <v>0</v>
      </c>
      <c r="K55" s="35">
        <v>7723800</v>
      </c>
      <c r="M55" s="35">
        <v>92654704800</v>
      </c>
      <c r="O55" s="36">
        <v>92654704800</v>
      </c>
      <c r="P55" s="36"/>
      <c r="Q55" s="36">
        <v>0</v>
      </c>
    </row>
    <row r="56" spans="1:17" ht="18.75">
      <c r="A56" s="34" t="s">
        <v>144</v>
      </c>
      <c r="C56" s="35">
        <v>0</v>
      </c>
      <c r="E56" s="35">
        <v>0</v>
      </c>
      <c r="G56" s="35">
        <v>0</v>
      </c>
      <c r="I56" s="35">
        <v>0</v>
      </c>
      <c r="K56" s="35">
        <v>578074</v>
      </c>
      <c r="M56" s="35">
        <v>2147792332</v>
      </c>
      <c r="O56" s="36">
        <v>821443154</v>
      </c>
      <c r="P56" s="36"/>
      <c r="Q56" s="36">
        <v>1326349178</v>
      </c>
    </row>
    <row r="57" spans="1:17" ht="18.75">
      <c r="A57" s="34" t="s">
        <v>145</v>
      </c>
      <c r="C57" s="35">
        <v>0</v>
      </c>
      <c r="E57" s="35">
        <v>0</v>
      </c>
      <c r="G57" s="35">
        <v>0</v>
      </c>
      <c r="I57" s="35">
        <v>0</v>
      </c>
      <c r="K57" s="35">
        <v>12000000</v>
      </c>
      <c r="M57" s="35">
        <v>319021810300</v>
      </c>
      <c r="O57" s="36">
        <v>152819129049</v>
      </c>
      <c r="P57" s="36"/>
      <c r="Q57" s="36">
        <v>166202681251</v>
      </c>
    </row>
    <row r="58" spans="1:17" ht="18.75">
      <c r="A58" s="34" t="s">
        <v>146</v>
      </c>
      <c r="C58" s="35">
        <v>0</v>
      </c>
      <c r="E58" s="35">
        <v>0</v>
      </c>
      <c r="G58" s="35">
        <v>0</v>
      </c>
      <c r="I58" s="35">
        <v>0</v>
      </c>
      <c r="K58" s="35">
        <v>6000000</v>
      </c>
      <c r="M58" s="35">
        <v>23748432378</v>
      </c>
      <c r="O58" s="36">
        <v>19245350295</v>
      </c>
      <c r="P58" s="36"/>
      <c r="Q58" s="36">
        <v>4503082083</v>
      </c>
    </row>
    <row r="59" spans="1:17" ht="18.75">
      <c r="A59" s="34" t="s">
        <v>147</v>
      </c>
      <c r="C59" s="35">
        <v>0</v>
      </c>
      <c r="E59" s="35">
        <v>0</v>
      </c>
      <c r="G59" s="35">
        <v>0</v>
      </c>
      <c r="I59" s="35">
        <v>0</v>
      </c>
      <c r="K59" s="35">
        <v>750000</v>
      </c>
      <c r="M59" s="35">
        <v>24515220832</v>
      </c>
      <c r="O59" s="36">
        <v>18472364906</v>
      </c>
      <c r="P59" s="36"/>
      <c r="Q59" s="36">
        <v>6042855926</v>
      </c>
    </row>
    <row r="60" spans="1:17" ht="18.75">
      <c r="A60" s="34" t="s">
        <v>148</v>
      </c>
      <c r="C60" s="35">
        <v>0</v>
      </c>
      <c r="E60" s="35">
        <v>0</v>
      </c>
      <c r="G60" s="35">
        <v>0</v>
      </c>
      <c r="I60" s="35">
        <v>0</v>
      </c>
      <c r="K60" s="35">
        <v>38194988</v>
      </c>
      <c r="M60" s="35">
        <v>553641947936</v>
      </c>
      <c r="O60" s="36">
        <v>445541246364</v>
      </c>
      <c r="P60" s="36"/>
      <c r="Q60" s="36">
        <v>108100701572</v>
      </c>
    </row>
    <row r="61" spans="1:17" ht="18.75">
      <c r="A61" s="34" t="s">
        <v>149</v>
      </c>
      <c r="C61" s="35">
        <v>0</v>
      </c>
      <c r="E61" s="35">
        <v>0</v>
      </c>
      <c r="G61" s="35">
        <v>0</v>
      </c>
      <c r="I61" s="35">
        <v>0</v>
      </c>
      <c r="K61" s="35">
        <v>6700000</v>
      </c>
      <c r="M61" s="35">
        <v>142365881090</v>
      </c>
      <c r="O61" s="36">
        <v>93092283984</v>
      </c>
      <c r="P61" s="36"/>
      <c r="Q61" s="36">
        <v>49273597106</v>
      </c>
    </row>
    <row r="62" spans="1:17" ht="18.75">
      <c r="A62" s="34" t="s">
        <v>150</v>
      </c>
      <c r="C62" s="35">
        <v>0</v>
      </c>
      <c r="E62" s="35">
        <v>0</v>
      </c>
      <c r="G62" s="35">
        <v>0</v>
      </c>
      <c r="I62" s="35">
        <v>0</v>
      </c>
      <c r="K62" s="35">
        <v>1343798</v>
      </c>
      <c r="M62" s="35">
        <v>153257096125</v>
      </c>
      <c r="O62" s="36">
        <v>98342664935</v>
      </c>
      <c r="P62" s="36"/>
      <c r="Q62" s="36">
        <v>54914431190</v>
      </c>
    </row>
    <row r="63" spans="1:17" ht="18.75">
      <c r="A63" s="34" t="s">
        <v>151</v>
      </c>
      <c r="C63" s="35">
        <v>0</v>
      </c>
      <c r="E63" s="35">
        <v>0</v>
      </c>
      <c r="G63" s="35">
        <v>0</v>
      </c>
      <c r="I63" s="35">
        <v>0</v>
      </c>
      <c r="K63" s="35">
        <v>3000000</v>
      </c>
      <c r="M63" s="35">
        <v>32941074097</v>
      </c>
      <c r="O63" s="36">
        <v>27027883500</v>
      </c>
      <c r="P63" s="36"/>
      <c r="Q63" s="36">
        <v>5913190597</v>
      </c>
    </row>
    <row r="64" spans="1:17" ht="18.75">
      <c r="A64" s="34" t="s">
        <v>100</v>
      </c>
      <c r="C64" s="35">
        <v>0</v>
      </c>
      <c r="E64" s="35">
        <v>0</v>
      </c>
      <c r="G64" s="35">
        <v>0</v>
      </c>
      <c r="I64" s="35">
        <v>0</v>
      </c>
      <c r="K64" s="35">
        <v>1000</v>
      </c>
      <c r="M64" s="35">
        <v>19136583</v>
      </c>
      <c r="O64" s="36">
        <v>20179196</v>
      </c>
      <c r="P64" s="36"/>
      <c r="Q64" s="36">
        <v>-1042613</v>
      </c>
    </row>
    <row r="65" spans="1:17" ht="18.75">
      <c r="A65" s="34" t="s">
        <v>43</v>
      </c>
      <c r="C65" s="35">
        <v>0</v>
      </c>
      <c r="E65" s="35">
        <v>0</v>
      </c>
      <c r="G65" s="35">
        <v>0</v>
      </c>
      <c r="I65" s="35">
        <v>0</v>
      </c>
      <c r="K65" s="35">
        <v>654520</v>
      </c>
      <c r="M65" s="35">
        <v>116234034133</v>
      </c>
      <c r="O65" s="36">
        <v>82802209081</v>
      </c>
      <c r="P65" s="36"/>
      <c r="Q65" s="36">
        <v>33431825052</v>
      </c>
    </row>
    <row r="66" spans="1:17" ht="18.75">
      <c r="A66" s="34" t="s">
        <v>105</v>
      </c>
      <c r="C66" s="35">
        <v>0</v>
      </c>
      <c r="E66" s="35">
        <v>0</v>
      </c>
      <c r="G66" s="35">
        <v>0</v>
      </c>
      <c r="I66" s="35">
        <v>0</v>
      </c>
      <c r="K66" s="35">
        <v>25328771</v>
      </c>
      <c r="M66" s="35">
        <v>508357227366</v>
      </c>
      <c r="O66" s="36">
        <v>202548522246</v>
      </c>
      <c r="P66" s="36"/>
      <c r="Q66" s="36">
        <v>305808705120</v>
      </c>
    </row>
    <row r="67" spans="1:17" ht="18.75">
      <c r="A67" s="34" t="s">
        <v>107</v>
      </c>
      <c r="C67" s="35">
        <v>0</v>
      </c>
      <c r="E67" s="35">
        <v>0</v>
      </c>
      <c r="G67" s="35">
        <v>0</v>
      </c>
      <c r="I67" s="35">
        <v>0</v>
      </c>
      <c r="K67" s="35">
        <v>10000000</v>
      </c>
      <c r="M67" s="35">
        <v>152861423558</v>
      </c>
      <c r="O67" s="36">
        <v>144541771070</v>
      </c>
      <c r="P67" s="36"/>
      <c r="Q67" s="36">
        <v>8319652488</v>
      </c>
    </row>
    <row r="68" spans="1:17" ht="18.75">
      <c r="A68" s="34" t="s">
        <v>152</v>
      </c>
      <c r="C68" s="35">
        <v>0</v>
      </c>
      <c r="E68" s="35">
        <v>0</v>
      </c>
      <c r="G68" s="35">
        <v>0</v>
      </c>
      <c r="I68" s="35">
        <v>0</v>
      </c>
      <c r="K68" s="35">
        <v>22281072</v>
      </c>
      <c r="M68" s="35">
        <v>209714982576</v>
      </c>
      <c r="O68" s="36">
        <v>143754648841</v>
      </c>
      <c r="P68" s="36"/>
      <c r="Q68" s="36">
        <v>65960333735</v>
      </c>
    </row>
    <row r="69" spans="1:17" ht="18.75">
      <c r="A69" s="34" t="s">
        <v>124</v>
      </c>
      <c r="C69" s="35">
        <v>0</v>
      </c>
      <c r="E69" s="35">
        <v>0</v>
      </c>
      <c r="G69" s="35">
        <v>0</v>
      </c>
      <c r="I69" s="35">
        <v>0</v>
      </c>
      <c r="K69" s="35">
        <v>1000000</v>
      </c>
      <c r="M69" s="35">
        <v>20402971936</v>
      </c>
      <c r="O69" s="36">
        <v>17946300726</v>
      </c>
      <c r="P69" s="36"/>
      <c r="Q69" s="36">
        <v>2456671210</v>
      </c>
    </row>
    <row r="70" spans="1:17" ht="18.75">
      <c r="A70" s="34" t="s">
        <v>153</v>
      </c>
      <c r="C70" s="35">
        <v>0</v>
      </c>
      <c r="E70" s="35">
        <v>0</v>
      </c>
      <c r="G70" s="35">
        <v>0</v>
      </c>
      <c r="I70" s="35">
        <v>0</v>
      </c>
      <c r="K70" s="35">
        <v>740783</v>
      </c>
      <c r="M70" s="35">
        <v>3489527359</v>
      </c>
      <c r="O70" s="36">
        <v>2381617345</v>
      </c>
      <c r="P70" s="36"/>
      <c r="Q70" s="36">
        <v>1107910014</v>
      </c>
    </row>
    <row r="71" spans="1:17" ht="18.75">
      <c r="A71" s="34" t="s">
        <v>154</v>
      </c>
      <c r="C71" s="35">
        <v>0</v>
      </c>
      <c r="E71" s="35">
        <v>0</v>
      </c>
      <c r="G71" s="35">
        <v>0</v>
      </c>
      <c r="I71" s="35">
        <v>0</v>
      </c>
      <c r="K71" s="35">
        <v>5484725</v>
      </c>
      <c r="M71" s="35">
        <v>43071518005</v>
      </c>
      <c r="O71" s="36">
        <v>50388168575</v>
      </c>
      <c r="P71" s="36"/>
      <c r="Q71" s="36">
        <v>-7316650570</v>
      </c>
    </row>
    <row r="72" spans="1:17" ht="18.75">
      <c r="A72" s="34" t="s">
        <v>155</v>
      </c>
      <c r="C72" s="35">
        <v>0</v>
      </c>
      <c r="E72" s="35">
        <v>0</v>
      </c>
      <c r="G72" s="35">
        <v>0</v>
      </c>
      <c r="I72" s="35">
        <v>0</v>
      </c>
      <c r="K72" s="35">
        <v>1569006</v>
      </c>
      <c r="M72" s="35">
        <v>44479873589</v>
      </c>
      <c r="O72" s="36">
        <v>26399640795</v>
      </c>
      <c r="P72" s="36"/>
      <c r="Q72" s="36">
        <v>18080232794</v>
      </c>
    </row>
    <row r="73" spans="1:17" ht="18.75">
      <c r="A73" s="34" t="s">
        <v>109</v>
      </c>
      <c r="C73" s="35">
        <v>0</v>
      </c>
      <c r="E73" s="35">
        <v>0</v>
      </c>
      <c r="G73" s="35">
        <v>0</v>
      </c>
      <c r="I73" s="35">
        <v>0</v>
      </c>
      <c r="K73" s="35">
        <v>400000</v>
      </c>
      <c r="M73" s="35">
        <v>6318181800</v>
      </c>
      <c r="O73" s="36">
        <v>8827908422</v>
      </c>
      <c r="P73" s="36"/>
      <c r="Q73" s="36">
        <v>-2509726622</v>
      </c>
    </row>
    <row r="74" spans="1:17" ht="18.75">
      <c r="A74" s="34" t="s">
        <v>156</v>
      </c>
      <c r="C74" s="35">
        <v>0</v>
      </c>
      <c r="E74" s="35">
        <v>0</v>
      </c>
      <c r="G74" s="35">
        <v>0</v>
      </c>
      <c r="I74" s="35">
        <v>0</v>
      </c>
      <c r="K74" s="35">
        <v>5000000</v>
      </c>
      <c r="M74" s="35">
        <v>51867472299</v>
      </c>
      <c r="O74" s="36">
        <v>16970399668</v>
      </c>
      <c r="P74" s="36"/>
      <c r="Q74" s="36">
        <v>34897072631</v>
      </c>
    </row>
    <row r="75" spans="1:17" ht="18.75">
      <c r="A75" s="34" t="s">
        <v>157</v>
      </c>
      <c r="C75" s="35">
        <v>0</v>
      </c>
      <c r="E75" s="35">
        <v>0</v>
      </c>
      <c r="G75" s="35">
        <v>0</v>
      </c>
      <c r="I75" s="35">
        <v>0</v>
      </c>
      <c r="K75" s="35">
        <v>19400000</v>
      </c>
      <c r="M75" s="35">
        <v>820233265621</v>
      </c>
      <c r="O75" s="36">
        <v>578257522491</v>
      </c>
      <c r="P75" s="36"/>
      <c r="Q75" s="36">
        <v>241975743130</v>
      </c>
    </row>
    <row r="76" spans="1:17" ht="18.75">
      <c r="A76" s="34" t="s">
        <v>158</v>
      </c>
      <c r="C76" s="35">
        <v>0</v>
      </c>
      <c r="E76" s="35">
        <v>0</v>
      </c>
      <c r="G76" s="35">
        <v>0</v>
      </c>
      <c r="I76" s="35">
        <v>0</v>
      </c>
      <c r="K76" s="35">
        <v>2968279</v>
      </c>
      <c r="M76" s="35">
        <v>64210386995</v>
      </c>
      <c r="O76" s="36">
        <v>64057456176</v>
      </c>
      <c r="P76" s="36"/>
      <c r="Q76" s="36">
        <v>152930819</v>
      </c>
    </row>
    <row r="77" spans="1:17" ht="18.75">
      <c r="A77" s="34" t="s">
        <v>159</v>
      </c>
      <c r="C77" s="35">
        <v>0</v>
      </c>
      <c r="E77" s="35">
        <v>0</v>
      </c>
      <c r="G77" s="35">
        <v>0</v>
      </c>
      <c r="I77" s="35">
        <v>0</v>
      </c>
      <c r="K77" s="35">
        <v>12480581</v>
      </c>
      <c r="M77" s="35">
        <v>96569546172</v>
      </c>
      <c r="O77" s="36">
        <v>74054033219</v>
      </c>
      <c r="P77" s="36"/>
      <c r="Q77" s="36">
        <v>22515512953</v>
      </c>
    </row>
    <row r="78" spans="1:17" ht="18.75">
      <c r="A78" s="34" t="s">
        <v>160</v>
      </c>
      <c r="C78" s="35">
        <v>0</v>
      </c>
      <c r="E78" s="35">
        <v>0</v>
      </c>
      <c r="G78" s="35">
        <v>0</v>
      </c>
      <c r="I78" s="35">
        <v>0</v>
      </c>
      <c r="K78" s="35">
        <v>75200000</v>
      </c>
      <c r="M78" s="35">
        <v>278652101397</v>
      </c>
      <c r="O78" s="36">
        <v>282054102903</v>
      </c>
      <c r="P78" s="36"/>
      <c r="Q78" s="36">
        <v>-3402001506</v>
      </c>
    </row>
    <row r="79" spans="1:17" ht="18.75">
      <c r="A79" s="34" t="s">
        <v>123</v>
      </c>
      <c r="C79" s="35">
        <v>0</v>
      </c>
      <c r="E79" s="35">
        <v>0</v>
      </c>
      <c r="G79" s="35">
        <v>0</v>
      </c>
      <c r="I79" s="35">
        <v>0</v>
      </c>
      <c r="K79" s="35">
        <v>2000000</v>
      </c>
      <c r="M79" s="35">
        <v>11691453214</v>
      </c>
      <c r="O79" s="36">
        <v>12092932948</v>
      </c>
      <c r="P79" s="36"/>
      <c r="Q79" s="36">
        <v>-401479734</v>
      </c>
    </row>
    <row r="80" spans="1:17" ht="18.75">
      <c r="A80" s="34" t="s">
        <v>161</v>
      </c>
      <c r="C80" s="35">
        <v>0</v>
      </c>
      <c r="E80" s="35">
        <v>0</v>
      </c>
      <c r="G80" s="35">
        <v>0</v>
      </c>
      <c r="I80" s="35">
        <v>0</v>
      </c>
      <c r="K80" s="35">
        <v>300108</v>
      </c>
      <c r="M80" s="35">
        <v>9843766628</v>
      </c>
      <c r="O80" s="36">
        <v>4656828051</v>
      </c>
      <c r="P80" s="36"/>
      <c r="Q80" s="36">
        <v>5186938577</v>
      </c>
    </row>
    <row r="81" spans="1:17" ht="18.75">
      <c r="A81" s="34" t="s">
        <v>20</v>
      </c>
      <c r="C81" s="35">
        <v>0</v>
      </c>
      <c r="E81" s="35">
        <v>0</v>
      </c>
      <c r="G81" s="35">
        <v>0</v>
      </c>
      <c r="I81" s="35">
        <v>0</v>
      </c>
      <c r="K81" s="35">
        <v>6311238</v>
      </c>
      <c r="M81" s="35">
        <v>165047124621</v>
      </c>
      <c r="O81" s="36">
        <v>119233726877</v>
      </c>
      <c r="P81" s="36"/>
      <c r="Q81" s="36">
        <f>M81-O81</f>
        <v>45813397744</v>
      </c>
    </row>
    <row r="82" spans="1:17" ht="18.75" thickBot="1">
      <c r="E82" s="37">
        <f>SUM(E8:E81)</f>
        <v>1161649451219</v>
      </c>
      <c r="G82" s="37">
        <f>SUM(G8:G81)</f>
        <v>1209306946178</v>
      </c>
      <c r="I82" s="37">
        <f>SUM(I8:I81)</f>
        <v>-47657494959</v>
      </c>
      <c r="M82" s="37">
        <f>SUM(M8:M81)</f>
        <v>10934218399140</v>
      </c>
      <c r="O82" s="37">
        <f>SUM(O8:O81)</f>
        <v>7855832499745</v>
      </c>
      <c r="Q82" s="37">
        <f>SUM(Q8:Q81)</f>
        <v>3078385899395</v>
      </c>
    </row>
    <row r="83" spans="1:17" ht="18.75" thickTop="1"/>
    <row r="85" spans="1:17">
      <c r="M85" s="35"/>
      <c r="Q85" s="36"/>
    </row>
    <row r="86" spans="1:17">
      <c r="Q86" s="36"/>
    </row>
    <row r="87" spans="1:17">
      <c r="Q87" s="36"/>
    </row>
    <row r="88" spans="1:17">
      <c r="Q88" s="36"/>
    </row>
    <row r="89" spans="1:17">
      <c r="Q89" s="36"/>
    </row>
    <row r="90" spans="1:17">
      <c r="Q90" s="36"/>
    </row>
    <row r="91" spans="1:17">
      <c r="Q91" s="36"/>
    </row>
    <row r="92" spans="1:17">
      <c r="Q92" s="36"/>
    </row>
    <row r="93" spans="1:17">
      <c r="Q93" s="36"/>
    </row>
    <row r="94" spans="1:17">
      <c r="Q94" s="36"/>
    </row>
    <row r="95" spans="1:17">
      <c r="Q95" s="36"/>
    </row>
    <row r="96" spans="1:17">
      <c r="Q96" s="36"/>
    </row>
    <row r="97" spans="17:17">
      <c r="Q97" s="36"/>
    </row>
    <row r="98" spans="17:17">
      <c r="Q98" s="36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scale="5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00"/>
  <sheetViews>
    <sheetView rightToLeft="1" view="pageBreakPreview" zoomScale="90" zoomScaleNormal="100" zoomScaleSheetLayoutView="90" workbookViewId="0">
      <selection activeCell="G106" sqref="G106"/>
    </sheetView>
  </sheetViews>
  <sheetFormatPr defaultRowHeight="18"/>
  <cols>
    <col min="1" max="1" width="31.42578125" style="2" bestFit="1" customWidth="1"/>
    <col min="2" max="2" width="1" style="2" customWidth="1"/>
    <col min="3" max="3" width="21.140625" style="2" bestFit="1" customWidth="1"/>
    <col min="4" max="4" width="1" style="2" customWidth="1"/>
    <col min="5" max="5" width="22.42578125" style="9" bestFit="1" customWidth="1"/>
    <col min="6" max="6" width="1" style="9" customWidth="1"/>
    <col min="7" max="7" width="16.42578125" style="9" bestFit="1" customWidth="1"/>
    <col min="8" max="8" width="1" style="9" customWidth="1"/>
    <col min="9" max="9" width="14.85546875" style="9" bestFit="1" customWidth="1"/>
    <col min="10" max="10" width="1" style="2" customWidth="1"/>
    <col min="11" max="11" width="11.5703125" style="2" customWidth="1"/>
    <col min="12" max="12" width="1" style="2" customWidth="1"/>
    <col min="13" max="13" width="13.42578125" style="9" bestFit="1" customWidth="1"/>
    <col min="14" max="14" width="1" style="9" customWidth="1"/>
    <col min="15" max="15" width="15" style="9" bestFit="1" customWidth="1"/>
    <col min="16" max="16" width="1" style="9" customWidth="1"/>
    <col min="17" max="17" width="16.42578125" style="9" bestFit="1" customWidth="1"/>
    <col min="18" max="18" width="1" style="9" customWidth="1"/>
    <col min="19" max="19" width="16.140625" style="9" bestFit="1" customWidth="1"/>
    <col min="20" max="20" width="1" style="2" customWidth="1"/>
    <col min="21" max="21" width="10.85546875" style="9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7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7.75">
      <c r="A3" s="19" t="s">
        <v>83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7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7.75">
      <c r="A6" s="20" t="s">
        <v>3</v>
      </c>
      <c r="C6" s="21" t="s">
        <v>85</v>
      </c>
      <c r="D6" s="21" t="s">
        <v>85</v>
      </c>
      <c r="E6" s="21" t="s">
        <v>85</v>
      </c>
      <c r="F6" s="21" t="s">
        <v>85</v>
      </c>
      <c r="G6" s="21" t="s">
        <v>85</v>
      </c>
      <c r="H6" s="21" t="s">
        <v>85</v>
      </c>
      <c r="I6" s="21" t="s">
        <v>85</v>
      </c>
      <c r="J6" s="21" t="s">
        <v>85</v>
      </c>
      <c r="K6" s="21" t="s">
        <v>85</v>
      </c>
      <c r="M6" s="21" t="s">
        <v>86</v>
      </c>
      <c r="N6" s="21" t="s">
        <v>86</v>
      </c>
      <c r="O6" s="21" t="s">
        <v>86</v>
      </c>
      <c r="P6" s="21" t="s">
        <v>86</v>
      </c>
      <c r="Q6" s="21" t="s">
        <v>86</v>
      </c>
      <c r="R6" s="21" t="s">
        <v>86</v>
      </c>
      <c r="S6" s="21" t="s">
        <v>86</v>
      </c>
      <c r="T6" s="21" t="s">
        <v>86</v>
      </c>
      <c r="U6" s="21" t="s">
        <v>86</v>
      </c>
    </row>
    <row r="7" spans="1:21" ht="97.5" customHeight="1">
      <c r="A7" s="21" t="s">
        <v>3</v>
      </c>
      <c r="C7" s="23" t="s">
        <v>211</v>
      </c>
      <c r="E7" s="21" t="s">
        <v>162</v>
      </c>
      <c r="G7" s="21" t="s">
        <v>163</v>
      </c>
      <c r="I7" s="21" t="s">
        <v>60</v>
      </c>
      <c r="K7" s="23" t="s">
        <v>212</v>
      </c>
      <c r="M7" s="23" t="s">
        <v>211</v>
      </c>
      <c r="O7" s="23" t="s">
        <v>214</v>
      </c>
      <c r="Q7" s="21" t="s">
        <v>163</v>
      </c>
      <c r="S7" s="21" t="s">
        <v>60</v>
      </c>
      <c r="U7" s="23" t="s">
        <v>213</v>
      </c>
    </row>
    <row r="8" spans="1:21" ht="18.75">
      <c r="A8" s="3" t="s">
        <v>40</v>
      </c>
      <c r="C8" s="4">
        <v>2235217882</v>
      </c>
      <c r="E8" s="12">
        <v>-9272788217</v>
      </c>
      <c r="F8" s="12"/>
      <c r="G8" s="12">
        <v>1292847519</v>
      </c>
      <c r="H8" s="12"/>
      <c r="I8" s="12">
        <v>-5744722816</v>
      </c>
      <c r="K8" s="13" t="s">
        <v>164</v>
      </c>
      <c r="M8" s="12">
        <v>2235217882</v>
      </c>
      <c r="N8" s="12"/>
      <c r="O8" s="12">
        <v>-5999533133</v>
      </c>
      <c r="P8" s="12"/>
      <c r="Q8" s="12">
        <v>17980830619</v>
      </c>
      <c r="R8" s="12"/>
      <c r="S8" s="12">
        <f>M8+O8+Q8</f>
        <v>14216515368</v>
      </c>
      <c r="U8" s="11">
        <v>5.3E-3</v>
      </c>
    </row>
    <row r="9" spans="1:21" ht="18.75">
      <c r="A9" s="3" t="s">
        <v>36</v>
      </c>
      <c r="C9" s="4">
        <v>0</v>
      </c>
      <c r="E9" s="12">
        <v>-2147082285</v>
      </c>
      <c r="F9" s="12"/>
      <c r="G9" s="12">
        <v>-10206</v>
      </c>
      <c r="H9" s="12"/>
      <c r="I9" s="12">
        <v>-2147092491</v>
      </c>
      <c r="K9" s="13" t="s">
        <v>165</v>
      </c>
      <c r="M9" s="12">
        <v>4103274557</v>
      </c>
      <c r="N9" s="12"/>
      <c r="O9" s="12">
        <v>2125647889</v>
      </c>
      <c r="P9" s="12"/>
      <c r="Q9" s="12">
        <v>54387649760</v>
      </c>
      <c r="R9" s="12"/>
      <c r="S9" s="12">
        <f t="shared" ref="S9:S72" si="0">M9+O9+Q9</f>
        <v>60616572206</v>
      </c>
      <c r="U9" s="11">
        <v>2.2700000000000001E-2</v>
      </c>
    </row>
    <row r="10" spans="1:21" ht="18.75">
      <c r="A10" s="3" t="s">
        <v>37</v>
      </c>
      <c r="C10" s="4">
        <v>0</v>
      </c>
      <c r="E10" s="12">
        <v>21104253167</v>
      </c>
      <c r="F10" s="12"/>
      <c r="G10" s="12">
        <v>-27054056792</v>
      </c>
      <c r="H10" s="12"/>
      <c r="I10" s="12">
        <v>-5949803625</v>
      </c>
      <c r="K10" s="13" t="s">
        <v>166</v>
      </c>
      <c r="M10" s="12">
        <v>0</v>
      </c>
      <c r="N10" s="12"/>
      <c r="O10" s="12">
        <v>0</v>
      </c>
      <c r="P10" s="12"/>
      <c r="Q10" s="12">
        <v>-27054056792</v>
      </c>
      <c r="R10" s="12"/>
      <c r="S10" s="12">
        <f t="shared" si="0"/>
        <v>-27054056792</v>
      </c>
      <c r="U10" s="11">
        <v>-1.01E-2</v>
      </c>
    </row>
    <row r="11" spans="1:21" ht="18.75">
      <c r="A11" s="3" t="s">
        <v>228</v>
      </c>
      <c r="C11" s="4"/>
      <c r="E11" s="12"/>
      <c r="F11" s="12"/>
      <c r="G11" s="12"/>
      <c r="H11" s="12"/>
      <c r="I11" s="12"/>
      <c r="K11" s="13"/>
      <c r="M11" s="12">
        <v>10000</v>
      </c>
      <c r="N11" s="12"/>
      <c r="O11" s="12"/>
      <c r="P11" s="12"/>
      <c r="Q11" s="12"/>
      <c r="R11" s="12"/>
      <c r="S11" s="12">
        <f t="shared" si="0"/>
        <v>10000</v>
      </c>
      <c r="U11" s="11"/>
    </row>
    <row r="12" spans="1:21" ht="18.75">
      <c r="A12" s="3" t="s">
        <v>41</v>
      </c>
      <c r="C12" s="4">
        <v>0</v>
      </c>
      <c r="E12" s="12">
        <v>-5346008954</v>
      </c>
      <c r="F12" s="12"/>
      <c r="G12" s="12">
        <v>5473254013</v>
      </c>
      <c r="H12" s="12"/>
      <c r="I12" s="12">
        <v>127245059</v>
      </c>
      <c r="K12" s="13" t="s">
        <v>167</v>
      </c>
      <c r="M12" s="12">
        <v>0</v>
      </c>
      <c r="N12" s="12"/>
      <c r="O12" s="12">
        <v>0</v>
      </c>
      <c r="P12" s="12"/>
      <c r="Q12" s="12">
        <v>5473254013</v>
      </c>
      <c r="R12" s="12"/>
      <c r="S12" s="12">
        <f t="shared" si="0"/>
        <v>5473254013</v>
      </c>
      <c r="U12" s="11">
        <v>2E-3</v>
      </c>
    </row>
    <row r="13" spans="1:21" ht="18.75">
      <c r="A13" s="3" t="s">
        <v>18</v>
      </c>
      <c r="C13" s="4">
        <v>0</v>
      </c>
      <c r="E13" s="12">
        <v>-1211178576</v>
      </c>
      <c r="F13" s="12"/>
      <c r="G13" s="12">
        <v>788601089</v>
      </c>
      <c r="H13" s="12"/>
      <c r="I13" s="12">
        <v>-422577487</v>
      </c>
      <c r="K13" s="13" t="s">
        <v>169</v>
      </c>
      <c r="M13" s="12">
        <v>0</v>
      </c>
      <c r="N13" s="12"/>
      <c r="O13" s="12">
        <v>0</v>
      </c>
      <c r="P13" s="12"/>
      <c r="Q13" s="12">
        <v>788601089</v>
      </c>
      <c r="R13" s="12"/>
      <c r="S13" s="12">
        <f t="shared" si="0"/>
        <v>788601089</v>
      </c>
      <c r="U13" s="11">
        <v>2.9999999999999997E-4</v>
      </c>
    </row>
    <row r="14" spans="1:21" ht="18.75">
      <c r="A14" s="3" t="s">
        <v>32</v>
      </c>
      <c r="C14" s="4">
        <v>0</v>
      </c>
      <c r="E14" s="12">
        <v>2250292953</v>
      </c>
      <c r="F14" s="12"/>
      <c r="G14" s="12">
        <v>-5830085418</v>
      </c>
      <c r="H14" s="12"/>
      <c r="I14" s="12">
        <v>-3579792465</v>
      </c>
      <c r="K14" s="13" t="s">
        <v>170</v>
      </c>
      <c r="M14" s="12">
        <v>0</v>
      </c>
      <c r="N14" s="12"/>
      <c r="O14" s="12">
        <v>0</v>
      </c>
      <c r="P14" s="12"/>
      <c r="Q14" s="12">
        <v>-5830085418</v>
      </c>
      <c r="R14" s="12"/>
      <c r="S14" s="12">
        <f t="shared" si="0"/>
        <v>-5830085418</v>
      </c>
      <c r="U14" s="11">
        <v>-2.2000000000000001E-3</v>
      </c>
    </row>
    <row r="15" spans="1:21" ht="18.75">
      <c r="A15" s="3" t="s">
        <v>38</v>
      </c>
      <c r="C15" s="4">
        <v>0</v>
      </c>
      <c r="E15" s="12">
        <v>-20807063854</v>
      </c>
      <c r="F15" s="12"/>
      <c r="G15" s="12">
        <v>-29100714102</v>
      </c>
      <c r="H15" s="12"/>
      <c r="I15" s="12">
        <v>-49907777956</v>
      </c>
      <c r="K15" s="13" t="s">
        <v>171</v>
      </c>
      <c r="M15" s="12">
        <v>0</v>
      </c>
      <c r="N15" s="12"/>
      <c r="O15" s="12">
        <v>0</v>
      </c>
      <c r="P15" s="12"/>
      <c r="Q15" s="12">
        <v>-17781223122</v>
      </c>
      <c r="R15" s="12"/>
      <c r="S15" s="12">
        <f t="shared" si="0"/>
        <v>-17781223122</v>
      </c>
      <c r="U15" s="11">
        <v>-6.7000000000000002E-3</v>
      </c>
    </row>
    <row r="16" spans="1:21" ht="18.75">
      <c r="A16" s="3" t="s">
        <v>26</v>
      </c>
      <c r="C16" s="4">
        <v>0</v>
      </c>
      <c r="E16" s="12">
        <v>-16552096328</v>
      </c>
      <c r="F16" s="12"/>
      <c r="G16" s="12">
        <v>120274632</v>
      </c>
      <c r="H16" s="12"/>
      <c r="I16" s="12">
        <v>-16431821696</v>
      </c>
      <c r="K16" s="13" t="s">
        <v>172</v>
      </c>
      <c r="M16" s="12">
        <v>0</v>
      </c>
      <c r="N16" s="12"/>
      <c r="O16" s="12">
        <v>-27381793762</v>
      </c>
      <c r="P16" s="12"/>
      <c r="Q16" s="12">
        <v>829256967</v>
      </c>
      <c r="R16" s="12"/>
      <c r="S16" s="12">
        <f t="shared" si="0"/>
        <v>-26552536795</v>
      </c>
      <c r="U16" s="11">
        <v>-9.9000000000000008E-3</v>
      </c>
    </row>
    <row r="17" spans="1:21" ht="18.75">
      <c r="A17" s="3" t="s">
        <v>34</v>
      </c>
      <c r="C17" s="4">
        <v>0</v>
      </c>
      <c r="E17" s="12">
        <v>-53840809391</v>
      </c>
      <c r="F17" s="12"/>
      <c r="G17" s="12">
        <v>-8756612143</v>
      </c>
      <c r="H17" s="12"/>
      <c r="I17" s="12">
        <v>-62597421534</v>
      </c>
      <c r="K17" s="13" t="s">
        <v>173</v>
      </c>
      <c r="M17" s="12">
        <v>14140546210</v>
      </c>
      <c r="N17" s="12"/>
      <c r="O17" s="12">
        <v>-91611966094</v>
      </c>
      <c r="P17" s="12"/>
      <c r="Q17" s="12">
        <v>-8756612143</v>
      </c>
      <c r="R17" s="12"/>
      <c r="S17" s="12">
        <f t="shared" si="0"/>
        <v>-86228032027</v>
      </c>
      <c r="U17" s="11">
        <v>-3.2300000000000002E-2</v>
      </c>
    </row>
    <row r="18" spans="1:21" ht="18.75">
      <c r="A18" s="3" t="s">
        <v>25</v>
      </c>
      <c r="C18" s="4">
        <v>0</v>
      </c>
      <c r="E18" s="12">
        <v>-20781591340</v>
      </c>
      <c r="F18" s="12"/>
      <c r="G18" s="12">
        <v>15949690865</v>
      </c>
      <c r="H18" s="12"/>
      <c r="I18" s="12">
        <v>-4831900475</v>
      </c>
      <c r="K18" s="13" t="s">
        <v>174</v>
      </c>
      <c r="M18" s="12">
        <v>3106982600</v>
      </c>
      <c r="N18" s="12"/>
      <c r="O18" s="12">
        <v>19285088753</v>
      </c>
      <c r="P18" s="12"/>
      <c r="Q18" s="12">
        <v>15949690865</v>
      </c>
      <c r="R18" s="12"/>
      <c r="S18" s="12">
        <f t="shared" si="0"/>
        <v>38341762218</v>
      </c>
      <c r="U18" s="11">
        <v>1.44E-2</v>
      </c>
    </row>
    <row r="19" spans="1:21" ht="18.75">
      <c r="A19" s="3" t="s">
        <v>31</v>
      </c>
      <c r="C19" s="4">
        <v>0</v>
      </c>
      <c r="E19" s="12">
        <v>69114855</v>
      </c>
      <c r="F19" s="12"/>
      <c r="G19" s="12">
        <v>3334027915</v>
      </c>
      <c r="H19" s="12"/>
      <c r="I19" s="12">
        <v>3403142770</v>
      </c>
      <c r="K19" s="13" t="s">
        <v>175</v>
      </c>
      <c r="M19" s="12">
        <v>0</v>
      </c>
      <c r="N19" s="12"/>
      <c r="O19" s="12">
        <v>0</v>
      </c>
      <c r="P19" s="12"/>
      <c r="Q19" s="12">
        <v>3334027915</v>
      </c>
      <c r="R19" s="12"/>
      <c r="S19" s="12">
        <f t="shared" si="0"/>
        <v>3334027915</v>
      </c>
      <c r="U19" s="11">
        <v>1.1999999999999999E-3</v>
      </c>
    </row>
    <row r="20" spans="1:21" ht="18.75">
      <c r="A20" s="3" t="s">
        <v>42</v>
      </c>
      <c r="C20" s="4">
        <v>0</v>
      </c>
      <c r="E20" s="12">
        <v>-42243189417</v>
      </c>
      <c r="F20" s="12"/>
      <c r="G20" s="12">
        <v>-11527834617</v>
      </c>
      <c r="H20" s="12"/>
      <c r="I20" s="12">
        <v>-53771024034</v>
      </c>
      <c r="K20" s="13" t="s">
        <v>176</v>
      </c>
      <c r="M20" s="12">
        <v>0</v>
      </c>
      <c r="N20" s="12"/>
      <c r="O20" s="12">
        <v>0</v>
      </c>
      <c r="P20" s="12"/>
      <c r="Q20" s="12">
        <v>42183191068</v>
      </c>
      <c r="R20" s="12"/>
      <c r="S20" s="12">
        <f t="shared" si="0"/>
        <v>42183191068</v>
      </c>
      <c r="U20" s="11">
        <v>1.5800000000000002E-2</v>
      </c>
    </row>
    <row r="21" spans="1:21" ht="18.75">
      <c r="A21" s="3" t="s">
        <v>17</v>
      </c>
      <c r="C21" s="4">
        <v>0</v>
      </c>
      <c r="E21" s="12">
        <v>-43341011468</v>
      </c>
      <c r="F21" s="12"/>
      <c r="G21" s="12">
        <v>37519897015</v>
      </c>
      <c r="H21" s="12"/>
      <c r="I21" s="12">
        <v>-5821114453</v>
      </c>
      <c r="K21" s="13" t="s">
        <v>177</v>
      </c>
      <c r="M21" s="12">
        <v>598000000</v>
      </c>
      <c r="N21" s="12"/>
      <c r="O21" s="12">
        <v>48866938477</v>
      </c>
      <c r="P21" s="12"/>
      <c r="Q21" s="12">
        <v>255370192403</v>
      </c>
      <c r="R21" s="12"/>
      <c r="S21" s="12">
        <f t="shared" si="0"/>
        <v>304835130880</v>
      </c>
      <c r="U21" s="11">
        <v>0.1142</v>
      </c>
    </row>
    <row r="22" spans="1:21" ht="18.75">
      <c r="A22" s="3" t="s">
        <v>23</v>
      </c>
      <c r="C22" s="4">
        <v>0</v>
      </c>
      <c r="E22" s="12">
        <v>-51527163028</v>
      </c>
      <c r="F22" s="12"/>
      <c r="G22" s="12">
        <v>-26973910031</v>
      </c>
      <c r="H22" s="12"/>
      <c r="I22" s="12">
        <v>-78501073059</v>
      </c>
      <c r="K22" s="13" t="s">
        <v>178</v>
      </c>
      <c r="M22" s="12">
        <v>0</v>
      </c>
      <c r="N22" s="12"/>
      <c r="O22" s="12">
        <v>-60666750370</v>
      </c>
      <c r="P22" s="12"/>
      <c r="Q22" s="12">
        <v>-26973910031</v>
      </c>
      <c r="R22" s="12"/>
      <c r="S22" s="12">
        <f t="shared" si="0"/>
        <v>-87640660401</v>
      </c>
      <c r="U22" s="11">
        <v>-3.2800000000000003E-2</v>
      </c>
    </row>
    <row r="23" spans="1:21" ht="18.75">
      <c r="A23" s="3" t="s">
        <v>50</v>
      </c>
      <c r="C23" s="4">
        <v>0</v>
      </c>
      <c r="E23" s="12">
        <v>-60421091321</v>
      </c>
      <c r="F23" s="12"/>
      <c r="G23" s="12">
        <v>-3444153843</v>
      </c>
      <c r="H23" s="12"/>
      <c r="I23" s="12">
        <v>-63865245164</v>
      </c>
      <c r="K23" s="13" t="s">
        <v>179</v>
      </c>
      <c r="M23" s="12">
        <v>0</v>
      </c>
      <c r="N23" s="12"/>
      <c r="O23" s="12">
        <v>-11669154187</v>
      </c>
      <c r="P23" s="12"/>
      <c r="Q23" s="12">
        <v>-1933728000</v>
      </c>
      <c r="R23" s="12"/>
      <c r="S23" s="12">
        <f t="shared" si="0"/>
        <v>-13602882187</v>
      </c>
      <c r="U23" s="11">
        <v>-5.1000000000000004E-3</v>
      </c>
    </row>
    <row r="24" spans="1:21" ht="18.75">
      <c r="A24" s="3" t="s">
        <v>44</v>
      </c>
      <c r="C24" s="4">
        <v>0</v>
      </c>
      <c r="E24" s="12">
        <v>-476046551</v>
      </c>
      <c r="F24" s="12"/>
      <c r="G24" s="12">
        <v>551289145</v>
      </c>
      <c r="H24" s="12"/>
      <c r="I24" s="12">
        <v>75242594</v>
      </c>
      <c r="K24" s="13" t="s">
        <v>180</v>
      </c>
      <c r="M24" s="12">
        <v>0</v>
      </c>
      <c r="N24" s="12"/>
      <c r="O24" s="12">
        <v>0</v>
      </c>
      <c r="P24" s="12"/>
      <c r="Q24" s="12">
        <v>551289145</v>
      </c>
      <c r="R24" s="12"/>
      <c r="S24" s="12">
        <f t="shared" si="0"/>
        <v>551289145</v>
      </c>
      <c r="U24" s="11">
        <v>2.0000000000000001E-4</v>
      </c>
    </row>
    <row r="25" spans="1:21" ht="18.75">
      <c r="A25" s="3" t="s">
        <v>128</v>
      </c>
      <c r="C25" s="4">
        <v>0</v>
      </c>
      <c r="E25" s="12">
        <v>0</v>
      </c>
      <c r="F25" s="12"/>
      <c r="G25" s="12">
        <v>0</v>
      </c>
      <c r="H25" s="12"/>
      <c r="I25" s="12">
        <v>0</v>
      </c>
      <c r="K25" s="13" t="s">
        <v>19</v>
      </c>
      <c r="M25" s="12">
        <v>0</v>
      </c>
      <c r="N25" s="12"/>
      <c r="O25" s="12">
        <v>0</v>
      </c>
      <c r="P25" s="12"/>
      <c r="Q25" s="12">
        <v>480931528</v>
      </c>
      <c r="R25" s="12"/>
      <c r="S25" s="12">
        <f t="shared" si="0"/>
        <v>480931528</v>
      </c>
      <c r="U25" s="11">
        <v>2.0000000000000001E-4</v>
      </c>
    </row>
    <row r="26" spans="1:21" ht="18.75">
      <c r="A26" s="3" t="s">
        <v>129</v>
      </c>
      <c r="C26" s="4">
        <v>0</v>
      </c>
      <c r="E26" s="12">
        <v>0</v>
      </c>
      <c r="F26" s="12"/>
      <c r="G26" s="12">
        <v>0</v>
      </c>
      <c r="H26" s="12"/>
      <c r="I26" s="12">
        <v>0</v>
      </c>
      <c r="K26" s="13" t="s">
        <v>19</v>
      </c>
      <c r="M26" s="12">
        <v>0</v>
      </c>
      <c r="N26" s="12"/>
      <c r="O26" s="12">
        <v>0</v>
      </c>
      <c r="P26" s="12"/>
      <c r="Q26" s="12">
        <v>2321836313</v>
      </c>
      <c r="R26" s="12"/>
      <c r="S26" s="12">
        <f t="shared" si="0"/>
        <v>2321836313</v>
      </c>
      <c r="U26" s="11">
        <v>8.9999999999999998E-4</v>
      </c>
    </row>
    <row r="27" spans="1:21" ht="18.75">
      <c r="A27" s="3" t="s">
        <v>97</v>
      </c>
      <c r="C27" s="4">
        <v>0</v>
      </c>
      <c r="E27" s="12">
        <v>0</v>
      </c>
      <c r="F27" s="12"/>
      <c r="G27" s="12">
        <v>0</v>
      </c>
      <c r="H27" s="12"/>
      <c r="I27" s="12">
        <v>0</v>
      </c>
      <c r="K27" s="13" t="s">
        <v>19</v>
      </c>
      <c r="M27" s="12">
        <v>21145713500</v>
      </c>
      <c r="N27" s="12"/>
      <c r="O27" s="12">
        <v>0</v>
      </c>
      <c r="P27" s="12"/>
      <c r="Q27" s="12">
        <v>151223302089</v>
      </c>
      <c r="R27" s="12"/>
      <c r="S27" s="12">
        <f t="shared" si="0"/>
        <v>172369015589</v>
      </c>
      <c r="U27" s="11">
        <v>6.4600000000000005E-2</v>
      </c>
    </row>
    <row r="28" spans="1:21" ht="18.75">
      <c r="A28" s="3" t="s">
        <v>126</v>
      </c>
      <c r="C28" s="4">
        <v>0</v>
      </c>
      <c r="E28" s="12">
        <v>0</v>
      </c>
      <c r="F28" s="12"/>
      <c r="G28" s="12">
        <v>0</v>
      </c>
      <c r="H28" s="12"/>
      <c r="I28" s="12">
        <v>0</v>
      </c>
      <c r="K28" s="13" t="s">
        <v>19</v>
      </c>
      <c r="M28" s="12">
        <v>0</v>
      </c>
      <c r="N28" s="12"/>
      <c r="O28" s="12">
        <v>-21</v>
      </c>
      <c r="P28" s="12"/>
      <c r="Q28" s="12">
        <v>742015854</v>
      </c>
      <c r="R28" s="12"/>
      <c r="S28" s="12">
        <f t="shared" si="0"/>
        <v>742015833</v>
      </c>
      <c r="U28" s="11">
        <v>2.9999999999999997E-4</v>
      </c>
    </row>
    <row r="29" spans="1:21" ht="18.75">
      <c r="A29" s="3" t="s">
        <v>102</v>
      </c>
      <c r="C29" s="4">
        <v>0</v>
      </c>
      <c r="E29" s="12">
        <v>0</v>
      </c>
      <c r="F29" s="12"/>
      <c r="G29" s="12">
        <v>0</v>
      </c>
      <c r="H29" s="12"/>
      <c r="I29" s="12">
        <v>0</v>
      </c>
      <c r="K29" s="13" t="s">
        <v>19</v>
      </c>
      <c r="M29" s="12">
        <v>1861626797</v>
      </c>
      <c r="N29" s="12"/>
      <c r="O29" s="12">
        <v>0</v>
      </c>
      <c r="P29" s="12"/>
      <c r="Q29" s="12">
        <v>161441984997</v>
      </c>
      <c r="R29" s="12"/>
      <c r="S29" s="12">
        <f t="shared" si="0"/>
        <v>163303611794</v>
      </c>
      <c r="U29" s="11">
        <v>6.1199999999999997E-2</v>
      </c>
    </row>
    <row r="30" spans="1:21" ht="18.75">
      <c r="A30" s="3" t="s">
        <v>130</v>
      </c>
      <c r="C30" s="4">
        <v>0</v>
      </c>
      <c r="E30" s="12">
        <v>0</v>
      </c>
      <c r="F30" s="12"/>
      <c r="G30" s="12">
        <v>0</v>
      </c>
      <c r="H30" s="12"/>
      <c r="I30" s="12">
        <v>0</v>
      </c>
      <c r="K30" s="13" t="s">
        <v>19</v>
      </c>
      <c r="M30" s="12">
        <v>0</v>
      </c>
      <c r="N30" s="12"/>
      <c r="O30" s="12">
        <v>0</v>
      </c>
      <c r="P30" s="12"/>
      <c r="Q30" s="12">
        <v>16373157357</v>
      </c>
      <c r="R30" s="12"/>
      <c r="S30" s="12">
        <f t="shared" si="0"/>
        <v>16373157357</v>
      </c>
      <c r="U30" s="11">
        <v>6.1000000000000004E-3</v>
      </c>
    </row>
    <row r="31" spans="1:21" ht="18.75">
      <c r="A31" s="3" t="s">
        <v>131</v>
      </c>
      <c r="C31" s="4">
        <v>0</v>
      </c>
      <c r="E31" s="12">
        <v>0</v>
      </c>
      <c r="F31" s="12"/>
      <c r="G31" s="12">
        <v>0</v>
      </c>
      <c r="H31" s="12"/>
      <c r="I31" s="12">
        <v>0</v>
      </c>
      <c r="K31" s="13" t="s">
        <v>19</v>
      </c>
      <c r="M31" s="12">
        <v>0</v>
      </c>
      <c r="N31" s="12"/>
      <c r="O31" s="12">
        <v>0</v>
      </c>
      <c r="P31" s="12"/>
      <c r="Q31" s="12">
        <v>660553474</v>
      </c>
      <c r="R31" s="12"/>
      <c r="S31" s="12">
        <f t="shared" si="0"/>
        <v>660553474</v>
      </c>
      <c r="U31" s="11">
        <v>2.0000000000000001E-4</v>
      </c>
    </row>
    <row r="32" spans="1:21" ht="18.75">
      <c r="A32" s="3" t="s">
        <v>132</v>
      </c>
      <c r="C32" s="4">
        <v>0</v>
      </c>
      <c r="E32" s="12">
        <v>0</v>
      </c>
      <c r="F32" s="12"/>
      <c r="G32" s="12">
        <v>0</v>
      </c>
      <c r="H32" s="12"/>
      <c r="I32" s="12">
        <v>0</v>
      </c>
      <c r="K32" s="13" t="s">
        <v>19</v>
      </c>
      <c r="M32" s="12">
        <v>0</v>
      </c>
      <c r="N32" s="12"/>
      <c r="O32" s="12">
        <v>0</v>
      </c>
      <c r="P32" s="12"/>
      <c r="Q32" s="12">
        <v>46664866667</v>
      </c>
      <c r="R32" s="12"/>
      <c r="S32" s="12">
        <f t="shared" si="0"/>
        <v>46664866667</v>
      </c>
      <c r="U32" s="11">
        <v>1.7500000000000002E-2</v>
      </c>
    </row>
    <row r="33" spans="1:21" ht="18.75">
      <c r="A33" s="3" t="s">
        <v>133</v>
      </c>
      <c r="C33" s="4">
        <v>0</v>
      </c>
      <c r="E33" s="12">
        <v>0</v>
      </c>
      <c r="F33" s="12"/>
      <c r="G33" s="12">
        <v>0</v>
      </c>
      <c r="H33" s="12"/>
      <c r="I33" s="12">
        <v>0</v>
      </c>
      <c r="K33" s="13" t="s">
        <v>19</v>
      </c>
      <c r="M33" s="12">
        <v>0</v>
      </c>
      <c r="N33" s="12"/>
      <c r="O33" s="12">
        <v>0</v>
      </c>
      <c r="P33" s="12"/>
      <c r="Q33" s="12">
        <v>1725289792</v>
      </c>
      <c r="R33" s="12"/>
      <c r="S33" s="12">
        <f t="shared" si="0"/>
        <v>1725289792</v>
      </c>
      <c r="U33" s="11">
        <v>5.9999999999999995E-4</v>
      </c>
    </row>
    <row r="34" spans="1:21" ht="18.75">
      <c r="A34" s="3" t="s">
        <v>47</v>
      </c>
      <c r="C34" s="4">
        <v>0</v>
      </c>
      <c r="E34" s="12">
        <v>-48837676500</v>
      </c>
      <c r="F34" s="12"/>
      <c r="G34" s="12">
        <v>0</v>
      </c>
      <c r="H34" s="12"/>
      <c r="I34" s="12">
        <v>-48837676500</v>
      </c>
      <c r="K34" s="13" t="s">
        <v>181</v>
      </c>
      <c r="M34" s="12">
        <v>0</v>
      </c>
      <c r="N34" s="12"/>
      <c r="O34" s="12">
        <v>-89133953615</v>
      </c>
      <c r="P34" s="12"/>
      <c r="Q34" s="12">
        <v>790034</v>
      </c>
      <c r="R34" s="12"/>
      <c r="S34" s="12">
        <f t="shared" si="0"/>
        <v>-89133163581</v>
      </c>
      <c r="U34" s="11">
        <v>-3.3399999999999999E-2</v>
      </c>
    </row>
    <row r="35" spans="1:21" ht="18.75">
      <c r="A35" s="3" t="s">
        <v>134</v>
      </c>
      <c r="C35" s="4">
        <v>0</v>
      </c>
      <c r="E35" s="12">
        <v>0</v>
      </c>
      <c r="F35" s="12"/>
      <c r="G35" s="12">
        <v>0</v>
      </c>
      <c r="H35" s="12"/>
      <c r="I35" s="12">
        <v>0</v>
      </c>
      <c r="K35" s="13" t="s">
        <v>19</v>
      </c>
      <c r="M35" s="12">
        <v>0</v>
      </c>
      <c r="N35" s="12"/>
      <c r="O35" s="12">
        <v>0</v>
      </c>
      <c r="P35" s="12"/>
      <c r="Q35" s="12">
        <v>3118594121</v>
      </c>
      <c r="R35" s="12"/>
      <c r="S35" s="12">
        <f t="shared" si="0"/>
        <v>3118594121</v>
      </c>
      <c r="U35" s="11">
        <v>1.1999999999999999E-3</v>
      </c>
    </row>
    <row r="36" spans="1:21" ht="18.75">
      <c r="A36" s="3" t="s">
        <v>111</v>
      </c>
      <c r="C36" s="4">
        <v>0</v>
      </c>
      <c r="E36" s="12">
        <v>0</v>
      </c>
      <c r="F36" s="12"/>
      <c r="G36" s="12">
        <v>0</v>
      </c>
      <c r="H36" s="12"/>
      <c r="I36" s="12">
        <v>0</v>
      </c>
      <c r="K36" s="13" t="s">
        <v>19</v>
      </c>
      <c r="M36" s="12">
        <v>500000</v>
      </c>
      <c r="N36" s="12"/>
      <c r="O36" s="12">
        <v>0</v>
      </c>
      <c r="P36" s="12"/>
      <c r="Q36" s="12">
        <v>3130766</v>
      </c>
      <c r="R36" s="12"/>
      <c r="S36" s="12">
        <f t="shared" si="0"/>
        <v>3630766</v>
      </c>
      <c r="U36" s="11">
        <v>0</v>
      </c>
    </row>
    <row r="37" spans="1:21" ht="18.75">
      <c r="A37" s="3" t="s">
        <v>113</v>
      </c>
      <c r="C37" s="4">
        <v>0</v>
      </c>
      <c r="E37" s="12">
        <v>0</v>
      </c>
      <c r="F37" s="12"/>
      <c r="G37" s="12">
        <v>0</v>
      </c>
      <c r="H37" s="12"/>
      <c r="I37" s="12">
        <v>0</v>
      </c>
      <c r="K37" s="13" t="s">
        <v>19</v>
      </c>
      <c r="M37" s="12">
        <v>13135550000</v>
      </c>
      <c r="N37" s="12"/>
      <c r="O37" s="12">
        <v>0</v>
      </c>
      <c r="P37" s="12"/>
      <c r="Q37" s="12">
        <v>102456755306</v>
      </c>
      <c r="R37" s="12"/>
      <c r="S37" s="12">
        <f t="shared" si="0"/>
        <v>115592305306</v>
      </c>
      <c r="U37" s="11">
        <v>4.3299999999999998E-2</v>
      </c>
    </row>
    <row r="38" spans="1:21" ht="18.75">
      <c r="A38" s="3" t="s">
        <v>135</v>
      </c>
      <c r="C38" s="4">
        <v>0</v>
      </c>
      <c r="E38" s="12">
        <v>0</v>
      </c>
      <c r="F38" s="12"/>
      <c r="G38" s="12">
        <v>0</v>
      </c>
      <c r="H38" s="12"/>
      <c r="I38" s="12">
        <v>0</v>
      </c>
      <c r="K38" s="13" t="s">
        <v>19</v>
      </c>
      <c r="M38" s="12">
        <v>0</v>
      </c>
      <c r="N38" s="12"/>
      <c r="O38" s="12">
        <v>0</v>
      </c>
      <c r="P38" s="12"/>
      <c r="Q38" s="12">
        <v>4672455365</v>
      </c>
      <c r="R38" s="12"/>
      <c r="S38" s="12">
        <f t="shared" si="0"/>
        <v>4672455365</v>
      </c>
      <c r="U38" s="11">
        <v>1.6999999999999999E-3</v>
      </c>
    </row>
    <row r="39" spans="1:21" ht="18.75">
      <c r="A39" s="3" t="s">
        <v>46</v>
      </c>
      <c r="C39" s="4">
        <v>0</v>
      </c>
      <c r="E39" s="12">
        <v>-7695903717</v>
      </c>
      <c r="F39" s="12"/>
      <c r="G39" s="12">
        <v>0</v>
      </c>
      <c r="H39" s="12"/>
      <c r="I39" s="12">
        <v>-7695903717</v>
      </c>
      <c r="K39" s="13" t="s">
        <v>182</v>
      </c>
      <c r="M39" s="12">
        <v>0</v>
      </c>
      <c r="N39" s="12"/>
      <c r="O39" s="12">
        <v>-44583269064</v>
      </c>
      <c r="P39" s="12"/>
      <c r="Q39" s="12">
        <v>106958048924</v>
      </c>
      <c r="R39" s="12"/>
      <c r="S39" s="12">
        <f t="shared" si="0"/>
        <v>62374779860</v>
      </c>
      <c r="U39" s="11">
        <v>2.3400000000000001E-2</v>
      </c>
    </row>
    <row r="40" spans="1:21" ht="18.75">
      <c r="A40" s="3" t="s">
        <v>51</v>
      </c>
      <c r="C40" s="4">
        <v>0</v>
      </c>
      <c r="E40" s="12">
        <v>-34431506280</v>
      </c>
      <c r="F40" s="12"/>
      <c r="G40" s="12">
        <v>0</v>
      </c>
      <c r="H40" s="12"/>
      <c r="I40" s="12">
        <v>-34431506280</v>
      </c>
      <c r="K40" s="13" t="s">
        <v>183</v>
      </c>
      <c r="M40" s="12">
        <v>1096158</v>
      </c>
      <c r="N40" s="12"/>
      <c r="O40" s="12">
        <v>37415343217</v>
      </c>
      <c r="P40" s="12"/>
      <c r="Q40" s="12">
        <v>397398925636</v>
      </c>
      <c r="R40" s="12"/>
      <c r="S40" s="12">
        <f t="shared" si="0"/>
        <v>434815365011</v>
      </c>
      <c r="U40" s="11">
        <v>0.16289999999999999</v>
      </c>
    </row>
    <row r="41" spans="1:21" ht="18.75">
      <c r="A41" s="3" t="s">
        <v>136</v>
      </c>
      <c r="C41" s="4">
        <v>0</v>
      </c>
      <c r="E41" s="12">
        <v>0</v>
      </c>
      <c r="F41" s="12"/>
      <c r="G41" s="12">
        <v>0</v>
      </c>
      <c r="H41" s="12"/>
      <c r="I41" s="12">
        <v>0</v>
      </c>
      <c r="K41" s="13" t="s">
        <v>19</v>
      </c>
      <c r="M41" s="12">
        <v>0</v>
      </c>
      <c r="N41" s="12"/>
      <c r="O41" s="12">
        <v>0</v>
      </c>
      <c r="P41" s="12"/>
      <c r="Q41" s="12">
        <v>-6317045130</v>
      </c>
      <c r="R41" s="12"/>
      <c r="S41" s="12">
        <f t="shared" si="0"/>
        <v>-6317045130</v>
      </c>
      <c r="U41" s="11">
        <v>-2.3999999999999998E-3</v>
      </c>
    </row>
    <row r="42" spans="1:21" ht="18.75">
      <c r="A42" s="3" t="s">
        <v>16</v>
      </c>
      <c r="C42" s="4">
        <v>0</v>
      </c>
      <c r="E42" s="12">
        <v>-1270869481</v>
      </c>
      <c r="F42" s="12"/>
      <c r="G42" s="12">
        <v>0</v>
      </c>
      <c r="H42" s="12"/>
      <c r="I42" s="12">
        <v>-1270869481</v>
      </c>
      <c r="K42" s="13" t="s">
        <v>168</v>
      </c>
      <c r="M42" s="12">
        <v>0</v>
      </c>
      <c r="N42" s="12"/>
      <c r="O42" s="12">
        <v>-6209710588</v>
      </c>
      <c r="P42" s="12"/>
      <c r="Q42" s="12">
        <v>-27827360114</v>
      </c>
      <c r="R42" s="12"/>
      <c r="S42" s="12">
        <f t="shared" si="0"/>
        <v>-34037070702</v>
      </c>
      <c r="U42" s="11">
        <v>-1.2699999999999999E-2</v>
      </c>
    </row>
    <row r="43" spans="1:21" ht="18.75">
      <c r="A43" s="3" t="s">
        <v>15</v>
      </c>
      <c r="C43" s="4">
        <v>0</v>
      </c>
      <c r="E43" s="12">
        <v>-8707878000</v>
      </c>
      <c r="F43" s="12"/>
      <c r="G43" s="12">
        <v>0</v>
      </c>
      <c r="H43" s="12"/>
      <c r="I43" s="12">
        <v>-8707878000</v>
      </c>
      <c r="K43" s="13" t="s">
        <v>184</v>
      </c>
      <c r="M43" s="12">
        <v>1998631075</v>
      </c>
      <c r="N43" s="12"/>
      <c r="O43" s="12">
        <v>49018973737</v>
      </c>
      <c r="P43" s="12"/>
      <c r="Q43" s="12">
        <v>264362242589</v>
      </c>
      <c r="R43" s="12"/>
      <c r="S43" s="12">
        <f t="shared" si="0"/>
        <v>315379847401</v>
      </c>
      <c r="U43" s="11">
        <v>0.1181</v>
      </c>
    </row>
    <row r="44" spans="1:21" ht="18.75">
      <c r="A44" s="3" t="s">
        <v>137</v>
      </c>
      <c r="C44" s="4">
        <v>0</v>
      </c>
      <c r="E44" s="12">
        <v>0</v>
      </c>
      <c r="F44" s="12"/>
      <c r="G44" s="12">
        <v>0</v>
      </c>
      <c r="H44" s="12"/>
      <c r="I44" s="12">
        <v>0</v>
      </c>
      <c r="K44" s="13" t="s">
        <v>19</v>
      </c>
      <c r="M44" s="12">
        <v>0</v>
      </c>
      <c r="N44" s="12"/>
      <c r="O44" s="12">
        <v>0</v>
      </c>
      <c r="P44" s="12"/>
      <c r="Q44" s="12">
        <v>617829599</v>
      </c>
      <c r="R44" s="12"/>
      <c r="S44" s="12">
        <f t="shared" si="0"/>
        <v>617829599</v>
      </c>
      <c r="U44" s="11">
        <v>2.0000000000000001E-4</v>
      </c>
    </row>
    <row r="45" spans="1:21" ht="18.75">
      <c r="A45" s="3" t="s">
        <v>138</v>
      </c>
      <c r="C45" s="4">
        <v>0</v>
      </c>
      <c r="E45" s="12">
        <v>0</v>
      </c>
      <c r="F45" s="12"/>
      <c r="G45" s="12">
        <v>0</v>
      </c>
      <c r="H45" s="12"/>
      <c r="I45" s="12">
        <v>0</v>
      </c>
      <c r="K45" s="13" t="s">
        <v>19</v>
      </c>
      <c r="M45" s="12">
        <v>0</v>
      </c>
      <c r="N45" s="12"/>
      <c r="O45" s="12">
        <v>0</v>
      </c>
      <c r="P45" s="12"/>
      <c r="Q45" s="12">
        <v>10815582280</v>
      </c>
      <c r="R45" s="12"/>
      <c r="S45" s="12">
        <f t="shared" si="0"/>
        <v>10815582280</v>
      </c>
      <c r="U45" s="11">
        <v>4.1000000000000003E-3</v>
      </c>
    </row>
    <row r="46" spans="1:21" ht="18.75">
      <c r="A46" s="3" t="s">
        <v>125</v>
      </c>
      <c r="C46" s="4">
        <v>0</v>
      </c>
      <c r="E46" s="12">
        <v>0</v>
      </c>
      <c r="F46" s="12"/>
      <c r="G46" s="12">
        <v>0</v>
      </c>
      <c r="H46" s="12"/>
      <c r="I46" s="12">
        <v>0</v>
      </c>
      <c r="K46" s="13" t="s">
        <v>19</v>
      </c>
      <c r="M46" s="12">
        <v>0</v>
      </c>
      <c r="N46" s="12"/>
      <c r="O46" s="12">
        <v>-150</v>
      </c>
      <c r="P46" s="12"/>
      <c r="Q46" s="12">
        <v>-851384454</v>
      </c>
      <c r="R46" s="12"/>
      <c r="S46" s="12">
        <f t="shared" si="0"/>
        <v>-851384604</v>
      </c>
      <c r="U46" s="11">
        <v>-2.9999999999999997E-4</v>
      </c>
    </row>
    <row r="47" spans="1:21" ht="18.75">
      <c r="A47" s="3" t="s">
        <v>139</v>
      </c>
      <c r="C47" s="4">
        <v>0</v>
      </c>
      <c r="E47" s="12">
        <v>0</v>
      </c>
      <c r="F47" s="12"/>
      <c r="G47" s="12">
        <v>0</v>
      </c>
      <c r="H47" s="12"/>
      <c r="I47" s="12">
        <v>0</v>
      </c>
      <c r="K47" s="13" t="s">
        <v>19</v>
      </c>
      <c r="M47" s="12">
        <v>0</v>
      </c>
      <c r="N47" s="12"/>
      <c r="O47" s="12">
        <v>0</v>
      </c>
      <c r="P47" s="12"/>
      <c r="Q47" s="12">
        <v>11593727128</v>
      </c>
      <c r="R47" s="12"/>
      <c r="S47" s="12">
        <f t="shared" si="0"/>
        <v>11593727128</v>
      </c>
      <c r="U47" s="11">
        <v>4.3E-3</v>
      </c>
    </row>
    <row r="48" spans="1:21" ht="18.75">
      <c r="A48" s="3" t="s">
        <v>28</v>
      </c>
      <c r="C48" s="4">
        <v>0</v>
      </c>
      <c r="E48" s="12">
        <v>-245912561</v>
      </c>
      <c r="F48" s="12"/>
      <c r="G48" s="12">
        <v>0</v>
      </c>
      <c r="H48" s="12"/>
      <c r="I48" s="12">
        <v>-245912561</v>
      </c>
      <c r="K48" s="13" t="s">
        <v>69</v>
      </c>
      <c r="M48" s="12">
        <v>20202138</v>
      </c>
      <c r="N48" s="12"/>
      <c r="O48" s="12">
        <v>1926110581</v>
      </c>
      <c r="P48" s="12"/>
      <c r="Q48" s="12">
        <v>6230452997</v>
      </c>
      <c r="R48" s="12"/>
      <c r="S48" s="12">
        <f t="shared" si="0"/>
        <v>8176765716</v>
      </c>
      <c r="U48" s="11">
        <v>3.0999999999999999E-3</v>
      </c>
    </row>
    <row r="49" spans="1:21" ht="18.75">
      <c r="A49" s="3" t="s">
        <v>140</v>
      </c>
      <c r="C49" s="4">
        <v>0</v>
      </c>
      <c r="E49" s="12">
        <v>0</v>
      </c>
      <c r="F49" s="12"/>
      <c r="G49" s="12">
        <v>0</v>
      </c>
      <c r="H49" s="12"/>
      <c r="I49" s="12">
        <v>0</v>
      </c>
      <c r="K49" s="13" t="s">
        <v>19</v>
      </c>
      <c r="M49" s="12">
        <v>0</v>
      </c>
      <c r="N49" s="12"/>
      <c r="O49" s="12">
        <v>0</v>
      </c>
      <c r="P49" s="12"/>
      <c r="Q49" s="12">
        <v>238160396</v>
      </c>
      <c r="R49" s="12"/>
      <c r="S49" s="12">
        <f t="shared" si="0"/>
        <v>238160396</v>
      </c>
      <c r="U49" s="11">
        <v>1E-4</v>
      </c>
    </row>
    <row r="50" spans="1:21" ht="18.75">
      <c r="A50" s="3" t="s">
        <v>141</v>
      </c>
      <c r="C50" s="4">
        <v>0</v>
      </c>
      <c r="E50" s="12">
        <v>0</v>
      </c>
      <c r="F50" s="12"/>
      <c r="G50" s="12">
        <v>0</v>
      </c>
      <c r="H50" s="12"/>
      <c r="I50" s="12">
        <v>0</v>
      </c>
      <c r="K50" s="13" t="s">
        <v>19</v>
      </c>
      <c r="M50" s="12">
        <v>0</v>
      </c>
      <c r="N50" s="12"/>
      <c r="O50" s="12">
        <v>0</v>
      </c>
      <c r="P50" s="12"/>
      <c r="Q50" s="12">
        <v>42334225900</v>
      </c>
      <c r="R50" s="12"/>
      <c r="S50" s="12">
        <f t="shared" si="0"/>
        <v>42334225900</v>
      </c>
      <c r="U50" s="11">
        <v>1.5900000000000001E-2</v>
      </c>
    </row>
    <row r="51" spans="1:21" ht="18.75">
      <c r="A51" s="3" t="s">
        <v>127</v>
      </c>
      <c r="C51" s="4">
        <v>0</v>
      </c>
      <c r="E51" s="12">
        <v>0</v>
      </c>
      <c r="F51" s="12"/>
      <c r="G51" s="12">
        <v>0</v>
      </c>
      <c r="H51" s="12"/>
      <c r="I51" s="12">
        <v>0</v>
      </c>
      <c r="K51" s="13" t="s">
        <v>19</v>
      </c>
      <c r="M51" s="12">
        <v>0</v>
      </c>
      <c r="N51" s="12"/>
      <c r="O51" s="12">
        <v>-42</v>
      </c>
      <c r="P51" s="12"/>
      <c r="Q51" s="12">
        <v>-333312174</v>
      </c>
      <c r="R51" s="12"/>
      <c r="S51" s="12">
        <f t="shared" si="0"/>
        <v>-333312216</v>
      </c>
      <c r="U51" s="11">
        <v>-1E-4</v>
      </c>
    </row>
    <row r="52" spans="1:21" ht="18.75">
      <c r="A52" s="3" t="s">
        <v>39</v>
      </c>
      <c r="C52" s="4">
        <v>0</v>
      </c>
      <c r="E52" s="12">
        <v>-29787901110</v>
      </c>
      <c r="F52" s="12"/>
      <c r="G52" s="12">
        <v>0</v>
      </c>
      <c r="H52" s="12"/>
      <c r="I52" s="12">
        <v>-29787901110</v>
      </c>
      <c r="K52" s="13" t="s">
        <v>185</v>
      </c>
      <c r="M52" s="12">
        <v>0</v>
      </c>
      <c r="N52" s="12"/>
      <c r="O52" s="12">
        <v>-99434710350</v>
      </c>
      <c r="P52" s="12"/>
      <c r="Q52" s="12">
        <v>264467978734</v>
      </c>
      <c r="R52" s="12"/>
      <c r="S52" s="12">
        <f t="shared" si="0"/>
        <v>165033268384</v>
      </c>
      <c r="U52" s="11">
        <v>6.1800000000000001E-2</v>
      </c>
    </row>
    <row r="53" spans="1:21" ht="18.75">
      <c r="A53" s="3" t="s">
        <v>122</v>
      </c>
      <c r="C53" s="4">
        <v>0</v>
      </c>
      <c r="E53" s="12">
        <v>0</v>
      </c>
      <c r="F53" s="12"/>
      <c r="G53" s="12">
        <v>0</v>
      </c>
      <c r="H53" s="12"/>
      <c r="I53" s="12">
        <v>0</v>
      </c>
      <c r="K53" s="13" t="s">
        <v>19</v>
      </c>
      <c r="M53" s="12">
        <v>0</v>
      </c>
      <c r="N53" s="12"/>
      <c r="O53" s="12">
        <v>-25</v>
      </c>
      <c r="P53" s="12"/>
      <c r="Q53" s="12">
        <v>1253171038</v>
      </c>
      <c r="R53" s="12"/>
      <c r="S53" s="12">
        <f t="shared" si="0"/>
        <v>1253171013</v>
      </c>
      <c r="U53" s="11">
        <v>5.0000000000000001E-4</v>
      </c>
    </row>
    <row r="54" spans="1:21" ht="18.75">
      <c r="A54" s="3" t="s">
        <v>142</v>
      </c>
      <c r="C54" s="4">
        <v>0</v>
      </c>
      <c r="E54" s="12">
        <v>0</v>
      </c>
      <c r="F54" s="12"/>
      <c r="G54" s="12">
        <v>0</v>
      </c>
      <c r="H54" s="12"/>
      <c r="I54" s="12">
        <v>0</v>
      </c>
      <c r="K54" s="13" t="s">
        <v>19</v>
      </c>
      <c r="M54" s="12">
        <v>0</v>
      </c>
      <c r="N54" s="12"/>
      <c r="O54" s="12">
        <v>0</v>
      </c>
      <c r="P54" s="12"/>
      <c r="Q54" s="12">
        <v>15778905132</v>
      </c>
      <c r="R54" s="12"/>
      <c r="S54" s="12">
        <f t="shared" si="0"/>
        <v>15778905132</v>
      </c>
      <c r="U54" s="11">
        <v>5.8999999999999999E-3</v>
      </c>
    </row>
    <row r="55" spans="1:21" ht="18.75">
      <c r="A55" s="3" t="s">
        <v>117</v>
      </c>
      <c r="C55" s="4">
        <v>0</v>
      </c>
      <c r="E55" s="12">
        <v>0</v>
      </c>
      <c r="F55" s="12"/>
      <c r="G55" s="12">
        <v>0</v>
      </c>
      <c r="H55" s="12"/>
      <c r="I55" s="12">
        <v>0</v>
      </c>
      <c r="K55" s="13" t="s">
        <v>19</v>
      </c>
      <c r="M55" s="12">
        <v>1659501565</v>
      </c>
      <c r="N55" s="12"/>
      <c r="O55" s="12">
        <v>0</v>
      </c>
      <c r="P55" s="12"/>
      <c r="Q55" s="12">
        <v>22908804788</v>
      </c>
      <c r="R55" s="12"/>
      <c r="S55" s="12">
        <f t="shared" si="0"/>
        <v>24568306353</v>
      </c>
      <c r="U55" s="11">
        <v>9.1999999999999998E-3</v>
      </c>
    </row>
    <row r="56" spans="1:21" ht="18.75">
      <c r="A56" s="3" t="s">
        <v>143</v>
      </c>
      <c r="C56" s="4">
        <v>0</v>
      </c>
      <c r="E56" s="12">
        <v>0</v>
      </c>
      <c r="F56" s="12"/>
      <c r="G56" s="12">
        <v>0</v>
      </c>
      <c r="H56" s="12"/>
      <c r="I56" s="12">
        <v>0</v>
      </c>
      <c r="K56" s="13" t="s">
        <v>19</v>
      </c>
      <c r="M56" s="12">
        <v>0</v>
      </c>
      <c r="N56" s="12"/>
      <c r="O56" s="12">
        <v>0</v>
      </c>
      <c r="P56" s="12"/>
      <c r="Q56" s="12">
        <v>0</v>
      </c>
      <c r="R56" s="12"/>
      <c r="S56" s="12">
        <f t="shared" si="0"/>
        <v>0</v>
      </c>
      <c r="U56" s="11">
        <v>0</v>
      </c>
    </row>
    <row r="57" spans="1:21" ht="18.75">
      <c r="A57" s="3" t="s">
        <v>144</v>
      </c>
      <c r="C57" s="4">
        <v>0</v>
      </c>
      <c r="E57" s="12">
        <v>0</v>
      </c>
      <c r="F57" s="12"/>
      <c r="G57" s="12">
        <v>0</v>
      </c>
      <c r="H57" s="12"/>
      <c r="I57" s="12">
        <v>0</v>
      </c>
      <c r="K57" s="13" t="s">
        <v>19</v>
      </c>
      <c r="M57" s="12">
        <v>0</v>
      </c>
      <c r="N57" s="12"/>
      <c r="O57" s="12">
        <v>0</v>
      </c>
      <c r="P57" s="12"/>
      <c r="Q57" s="12">
        <v>1326349178</v>
      </c>
      <c r="R57" s="12"/>
      <c r="S57" s="12">
        <f t="shared" si="0"/>
        <v>1326349178</v>
      </c>
      <c r="U57" s="11">
        <v>5.0000000000000001E-4</v>
      </c>
    </row>
    <row r="58" spans="1:21" ht="18.75">
      <c r="A58" s="3" t="s">
        <v>145</v>
      </c>
      <c r="C58" s="4">
        <v>0</v>
      </c>
      <c r="E58" s="12">
        <v>0</v>
      </c>
      <c r="F58" s="12"/>
      <c r="G58" s="12">
        <v>0</v>
      </c>
      <c r="H58" s="12"/>
      <c r="I58" s="12">
        <v>0</v>
      </c>
      <c r="K58" s="13" t="s">
        <v>19</v>
      </c>
      <c r="M58" s="12">
        <v>0</v>
      </c>
      <c r="N58" s="12"/>
      <c r="O58" s="12">
        <v>0</v>
      </c>
      <c r="P58" s="12"/>
      <c r="Q58" s="12">
        <v>166202681251</v>
      </c>
      <c r="R58" s="12"/>
      <c r="S58" s="12">
        <f t="shared" si="0"/>
        <v>166202681251</v>
      </c>
      <c r="U58" s="11">
        <v>6.2199999999999998E-2</v>
      </c>
    </row>
    <row r="59" spans="1:21" ht="18.75">
      <c r="A59" s="3" t="s">
        <v>146</v>
      </c>
      <c r="C59" s="4">
        <v>0</v>
      </c>
      <c r="E59" s="12">
        <v>0</v>
      </c>
      <c r="F59" s="12"/>
      <c r="G59" s="12">
        <v>0</v>
      </c>
      <c r="H59" s="12"/>
      <c r="I59" s="12">
        <v>0</v>
      </c>
      <c r="K59" s="13" t="s">
        <v>19</v>
      </c>
      <c r="M59" s="12">
        <v>0</v>
      </c>
      <c r="N59" s="12"/>
      <c r="O59" s="12">
        <v>0</v>
      </c>
      <c r="P59" s="12"/>
      <c r="Q59" s="12">
        <v>4503082083</v>
      </c>
      <c r="R59" s="12"/>
      <c r="S59" s="12">
        <f t="shared" si="0"/>
        <v>4503082083</v>
      </c>
      <c r="U59" s="11">
        <v>1.6999999999999999E-3</v>
      </c>
    </row>
    <row r="60" spans="1:21" ht="18.75">
      <c r="A60" s="3" t="s">
        <v>147</v>
      </c>
      <c r="C60" s="4">
        <v>0</v>
      </c>
      <c r="E60" s="12">
        <v>0</v>
      </c>
      <c r="F60" s="12"/>
      <c r="G60" s="12">
        <v>0</v>
      </c>
      <c r="H60" s="12"/>
      <c r="I60" s="12">
        <v>0</v>
      </c>
      <c r="K60" s="13" t="s">
        <v>19</v>
      </c>
      <c r="M60" s="12">
        <v>0</v>
      </c>
      <c r="N60" s="12"/>
      <c r="O60" s="12">
        <v>0</v>
      </c>
      <c r="P60" s="12"/>
      <c r="Q60" s="12">
        <v>6042855926</v>
      </c>
      <c r="R60" s="12"/>
      <c r="S60" s="12">
        <f t="shared" si="0"/>
        <v>6042855926</v>
      </c>
      <c r="U60" s="11">
        <v>2.3E-3</v>
      </c>
    </row>
    <row r="61" spans="1:21" ht="18.75">
      <c r="A61" s="3" t="s">
        <v>148</v>
      </c>
      <c r="C61" s="4">
        <v>0</v>
      </c>
      <c r="E61" s="12">
        <v>0</v>
      </c>
      <c r="F61" s="12"/>
      <c r="G61" s="12">
        <v>0</v>
      </c>
      <c r="H61" s="12"/>
      <c r="I61" s="12">
        <v>0</v>
      </c>
      <c r="K61" s="13" t="s">
        <v>19</v>
      </c>
      <c r="M61" s="12">
        <v>0</v>
      </c>
      <c r="N61" s="12"/>
      <c r="O61" s="12">
        <v>0</v>
      </c>
      <c r="P61" s="12"/>
      <c r="Q61" s="12">
        <v>108100701572</v>
      </c>
      <c r="R61" s="12"/>
      <c r="S61" s="12">
        <f t="shared" si="0"/>
        <v>108100701572</v>
      </c>
      <c r="U61" s="11">
        <v>4.0500000000000001E-2</v>
      </c>
    </row>
    <row r="62" spans="1:21" ht="18.75">
      <c r="A62" s="3" t="s">
        <v>149</v>
      </c>
      <c r="C62" s="4">
        <v>0</v>
      </c>
      <c r="E62" s="12">
        <v>0</v>
      </c>
      <c r="F62" s="12"/>
      <c r="G62" s="12">
        <v>0</v>
      </c>
      <c r="H62" s="12"/>
      <c r="I62" s="12">
        <v>0</v>
      </c>
      <c r="K62" s="13" t="s">
        <v>19</v>
      </c>
      <c r="M62" s="12">
        <v>0</v>
      </c>
      <c r="N62" s="12"/>
      <c r="O62" s="12">
        <v>0</v>
      </c>
      <c r="P62" s="12"/>
      <c r="Q62" s="12">
        <v>49273597106</v>
      </c>
      <c r="R62" s="12"/>
      <c r="S62" s="12">
        <f t="shared" si="0"/>
        <v>49273597106</v>
      </c>
      <c r="U62" s="11">
        <v>1.8499999999999999E-2</v>
      </c>
    </row>
    <row r="63" spans="1:21" ht="18.75">
      <c r="A63" s="3" t="s">
        <v>150</v>
      </c>
      <c r="C63" s="4">
        <v>0</v>
      </c>
      <c r="E63" s="12">
        <v>0</v>
      </c>
      <c r="F63" s="12"/>
      <c r="G63" s="12">
        <v>0</v>
      </c>
      <c r="H63" s="12"/>
      <c r="I63" s="12">
        <v>0</v>
      </c>
      <c r="K63" s="13" t="s">
        <v>19</v>
      </c>
      <c r="M63" s="12">
        <v>0</v>
      </c>
      <c r="N63" s="12"/>
      <c r="O63" s="12">
        <v>0</v>
      </c>
      <c r="P63" s="12"/>
      <c r="Q63" s="12">
        <v>54914431190</v>
      </c>
      <c r="R63" s="12"/>
      <c r="S63" s="12">
        <f t="shared" si="0"/>
        <v>54914431190</v>
      </c>
      <c r="U63" s="11">
        <v>2.06E-2</v>
      </c>
    </row>
    <row r="64" spans="1:21" ht="18.75">
      <c r="A64" s="3" t="s">
        <v>151</v>
      </c>
      <c r="C64" s="4">
        <v>0</v>
      </c>
      <c r="E64" s="12">
        <v>0</v>
      </c>
      <c r="F64" s="12"/>
      <c r="G64" s="12">
        <v>0</v>
      </c>
      <c r="H64" s="12"/>
      <c r="I64" s="12">
        <v>0</v>
      </c>
      <c r="K64" s="13" t="s">
        <v>19</v>
      </c>
      <c r="M64" s="12">
        <v>0</v>
      </c>
      <c r="N64" s="12"/>
      <c r="O64" s="12">
        <v>0</v>
      </c>
      <c r="P64" s="12"/>
      <c r="Q64" s="12">
        <v>5913190597</v>
      </c>
      <c r="R64" s="12"/>
      <c r="S64" s="12">
        <f t="shared" si="0"/>
        <v>5913190597</v>
      </c>
      <c r="U64" s="11">
        <v>2.2000000000000001E-3</v>
      </c>
    </row>
    <row r="65" spans="1:21" ht="18.75">
      <c r="A65" s="3" t="s">
        <v>100</v>
      </c>
      <c r="C65" s="4">
        <v>0</v>
      </c>
      <c r="E65" s="12">
        <v>0</v>
      </c>
      <c r="F65" s="12"/>
      <c r="G65" s="12">
        <v>0</v>
      </c>
      <c r="H65" s="12"/>
      <c r="I65" s="12">
        <v>0</v>
      </c>
      <c r="K65" s="13" t="s">
        <v>19</v>
      </c>
      <c r="M65" s="12">
        <v>1100000</v>
      </c>
      <c r="N65" s="12"/>
      <c r="O65" s="12">
        <v>0</v>
      </c>
      <c r="P65" s="12"/>
      <c r="Q65" s="12">
        <v>-1042613</v>
      </c>
      <c r="R65" s="12"/>
      <c r="S65" s="12">
        <f t="shared" si="0"/>
        <v>57387</v>
      </c>
      <c r="U65" s="11">
        <v>0</v>
      </c>
    </row>
    <row r="66" spans="1:21" ht="18.75">
      <c r="A66" s="3" t="s">
        <v>43</v>
      </c>
      <c r="C66" s="4">
        <v>787679094</v>
      </c>
      <c r="E66" s="12">
        <v>-5701678073</v>
      </c>
      <c r="F66" s="12"/>
      <c r="G66" s="12">
        <v>0</v>
      </c>
      <c r="H66" s="12"/>
      <c r="I66" s="12">
        <v>-4913998979</v>
      </c>
      <c r="K66" s="13" t="s">
        <v>186</v>
      </c>
      <c r="M66" s="12">
        <v>787679094</v>
      </c>
      <c r="N66" s="12"/>
      <c r="O66" s="12">
        <v>12595065732</v>
      </c>
      <c r="P66" s="12"/>
      <c r="Q66" s="12">
        <v>33431825052</v>
      </c>
      <c r="R66" s="12"/>
      <c r="S66" s="12">
        <f t="shared" si="0"/>
        <v>46814569878</v>
      </c>
      <c r="U66" s="11">
        <v>1.7500000000000002E-2</v>
      </c>
    </row>
    <row r="67" spans="1:21" ht="18.75">
      <c r="A67" s="3" t="s">
        <v>105</v>
      </c>
      <c r="C67" s="4">
        <v>0</v>
      </c>
      <c r="E67" s="12">
        <v>0</v>
      </c>
      <c r="F67" s="12"/>
      <c r="G67" s="12">
        <v>0</v>
      </c>
      <c r="H67" s="12"/>
      <c r="I67" s="12">
        <v>0</v>
      </c>
      <c r="K67" s="13" t="s">
        <v>19</v>
      </c>
      <c r="M67" s="12">
        <v>801230735</v>
      </c>
      <c r="N67" s="12"/>
      <c r="O67" s="12">
        <v>0</v>
      </c>
      <c r="P67" s="12"/>
      <c r="Q67" s="12">
        <v>305808705120</v>
      </c>
      <c r="R67" s="12"/>
      <c r="S67" s="12">
        <f t="shared" si="0"/>
        <v>306609935855</v>
      </c>
      <c r="U67" s="11">
        <v>0.1148</v>
      </c>
    </row>
    <row r="68" spans="1:21" ht="18.75">
      <c r="A68" s="3" t="s">
        <v>107</v>
      </c>
      <c r="C68" s="4">
        <v>0</v>
      </c>
      <c r="E68" s="12">
        <v>0</v>
      </c>
      <c r="F68" s="12"/>
      <c r="G68" s="12">
        <v>0</v>
      </c>
      <c r="H68" s="12"/>
      <c r="I68" s="12">
        <v>0</v>
      </c>
      <c r="K68" s="13" t="s">
        <v>19</v>
      </c>
      <c r="M68" s="12">
        <v>2498288843</v>
      </c>
      <c r="N68" s="12"/>
      <c r="O68" s="12">
        <v>0</v>
      </c>
      <c r="P68" s="12"/>
      <c r="Q68" s="12">
        <v>8319652488</v>
      </c>
      <c r="R68" s="12"/>
      <c r="S68" s="12">
        <f t="shared" si="0"/>
        <v>10817941331</v>
      </c>
      <c r="U68" s="11">
        <v>4.1000000000000003E-3</v>
      </c>
    </row>
    <row r="69" spans="1:21" ht="18.75">
      <c r="A69" s="3" t="s">
        <v>152</v>
      </c>
      <c r="C69" s="4">
        <v>0</v>
      </c>
      <c r="E69" s="12">
        <v>0</v>
      </c>
      <c r="F69" s="12"/>
      <c r="G69" s="12">
        <v>0</v>
      </c>
      <c r="H69" s="12"/>
      <c r="I69" s="12">
        <v>0</v>
      </c>
      <c r="K69" s="13" t="s">
        <v>19</v>
      </c>
      <c r="M69" s="12">
        <v>0</v>
      </c>
      <c r="N69" s="12"/>
      <c r="O69" s="12">
        <v>0</v>
      </c>
      <c r="P69" s="12"/>
      <c r="Q69" s="12">
        <v>65960333735</v>
      </c>
      <c r="R69" s="12"/>
      <c r="S69" s="12">
        <f t="shared" si="0"/>
        <v>65960333735</v>
      </c>
      <c r="U69" s="11">
        <v>2.47E-2</v>
      </c>
    </row>
    <row r="70" spans="1:21" ht="18.75">
      <c r="A70" s="3" t="s">
        <v>124</v>
      </c>
      <c r="C70" s="4">
        <v>0</v>
      </c>
      <c r="E70" s="12">
        <v>0</v>
      </c>
      <c r="F70" s="12"/>
      <c r="G70" s="12">
        <v>0</v>
      </c>
      <c r="H70" s="12"/>
      <c r="I70" s="12">
        <v>0</v>
      </c>
      <c r="K70" s="13" t="s">
        <v>19</v>
      </c>
      <c r="M70" s="12">
        <v>0</v>
      </c>
      <c r="N70" s="12"/>
      <c r="O70" s="12">
        <v>-24</v>
      </c>
      <c r="P70" s="12"/>
      <c r="Q70" s="12">
        <v>2456671210</v>
      </c>
      <c r="R70" s="12"/>
      <c r="S70" s="12">
        <f t="shared" si="0"/>
        <v>2456671186</v>
      </c>
      <c r="U70" s="11">
        <v>8.9999999999999998E-4</v>
      </c>
    </row>
    <row r="71" spans="1:21" ht="18.75">
      <c r="A71" s="3" t="s">
        <v>153</v>
      </c>
      <c r="C71" s="4">
        <v>0</v>
      </c>
      <c r="E71" s="12">
        <v>0</v>
      </c>
      <c r="F71" s="12"/>
      <c r="G71" s="12">
        <v>0</v>
      </c>
      <c r="H71" s="12"/>
      <c r="I71" s="12">
        <v>0</v>
      </c>
      <c r="K71" s="13" t="s">
        <v>19</v>
      </c>
      <c r="M71" s="12">
        <v>0</v>
      </c>
      <c r="N71" s="12"/>
      <c r="O71" s="12">
        <v>0</v>
      </c>
      <c r="P71" s="12"/>
      <c r="Q71" s="12">
        <v>1107910014</v>
      </c>
      <c r="R71" s="12"/>
      <c r="S71" s="12">
        <f t="shared" si="0"/>
        <v>1107910014</v>
      </c>
      <c r="U71" s="11">
        <v>4.0000000000000002E-4</v>
      </c>
    </row>
    <row r="72" spans="1:21" ht="18.75">
      <c r="A72" s="3" t="s">
        <v>154</v>
      </c>
      <c r="C72" s="4">
        <v>0</v>
      </c>
      <c r="E72" s="12">
        <v>0</v>
      </c>
      <c r="F72" s="12"/>
      <c r="G72" s="12">
        <v>0</v>
      </c>
      <c r="H72" s="12"/>
      <c r="I72" s="12">
        <v>0</v>
      </c>
      <c r="K72" s="13" t="s">
        <v>19</v>
      </c>
      <c r="M72" s="12">
        <v>0</v>
      </c>
      <c r="N72" s="12"/>
      <c r="O72" s="12">
        <v>0</v>
      </c>
      <c r="P72" s="12"/>
      <c r="Q72" s="12">
        <v>-7316650570</v>
      </c>
      <c r="R72" s="12"/>
      <c r="S72" s="12">
        <f t="shared" si="0"/>
        <v>-7316650570</v>
      </c>
      <c r="U72" s="11">
        <v>-2.7000000000000001E-3</v>
      </c>
    </row>
    <row r="73" spans="1:21" ht="18.75">
      <c r="A73" s="3" t="s">
        <v>155</v>
      </c>
      <c r="C73" s="4">
        <v>0</v>
      </c>
      <c r="E73" s="12">
        <v>0</v>
      </c>
      <c r="F73" s="12"/>
      <c r="G73" s="12">
        <v>0</v>
      </c>
      <c r="H73" s="12"/>
      <c r="I73" s="12">
        <v>0</v>
      </c>
      <c r="K73" s="13" t="s">
        <v>19</v>
      </c>
      <c r="M73" s="12">
        <v>0</v>
      </c>
      <c r="N73" s="12"/>
      <c r="O73" s="12">
        <v>0</v>
      </c>
      <c r="P73" s="12"/>
      <c r="Q73" s="12">
        <v>18080232794</v>
      </c>
      <c r="R73" s="12"/>
      <c r="S73" s="12">
        <f t="shared" ref="S73:S94" si="1">M73+O73+Q73</f>
        <v>18080232794</v>
      </c>
      <c r="U73" s="11">
        <v>6.7999999999999996E-3</v>
      </c>
    </row>
    <row r="74" spans="1:21" ht="18.75">
      <c r="A74" s="3" t="s">
        <v>109</v>
      </c>
      <c r="C74" s="4">
        <v>0</v>
      </c>
      <c r="E74" s="12">
        <v>0</v>
      </c>
      <c r="F74" s="12"/>
      <c r="G74" s="12">
        <v>0</v>
      </c>
      <c r="H74" s="12"/>
      <c r="I74" s="12">
        <v>0</v>
      </c>
      <c r="K74" s="13" t="s">
        <v>19</v>
      </c>
      <c r="M74" s="12">
        <v>8400000</v>
      </c>
      <c r="N74" s="12"/>
      <c r="O74" s="12">
        <v>0</v>
      </c>
      <c r="P74" s="12"/>
      <c r="Q74" s="12">
        <v>-2509726622</v>
      </c>
      <c r="R74" s="12"/>
      <c r="S74" s="12">
        <f t="shared" si="1"/>
        <v>-2501326622</v>
      </c>
      <c r="U74" s="11">
        <v>-8.9999999999999998E-4</v>
      </c>
    </row>
    <row r="75" spans="1:21" ht="18.75">
      <c r="A75" s="3" t="s">
        <v>156</v>
      </c>
      <c r="C75" s="4">
        <v>0</v>
      </c>
      <c r="E75" s="12">
        <v>0</v>
      </c>
      <c r="F75" s="12"/>
      <c r="G75" s="12">
        <v>0</v>
      </c>
      <c r="H75" s="12"/>
      <c r="I75" s="12">
        <v>0</v>
      </c>
      <c r="K75" s="13" t="s">
        <v>19</v>
      </c>
      <c r="M75" s="12">
        <v>0</v>
      </c>
      <c r="N75" s="12"/>
      <c r="O75" s="12">
        <v>0</v>
      </c>
      <c r="P75" s="12"/>
      <c r="Q75" s="12">
        <v>34897072631</v>
      </c>
      <c r="R75" s="12"/>
      <c r="S75" s="12">
        <f t="shared" si="1"/>
        <v>34897072631</v>
      </c>
      <c r="U75" s="11">
        <v>1.3100000000000001E-2</v>
      </c>
    </row>
    <row r="76" spans="1:21" ht="18.75">
      <c r="A76" s="3" t="s">
        <v>157</v>
      </c>
      <c r="C76" s="4">
        <v>0</v>
      </c>
      <c r="E76" s="12">
        <v>0</v>
      </c>
      <c r="F76" s="12"/>
      <c r="G76" s="12">
        <v>0</v>
      </c>
      <c r="H76" s="12"/>
      <c r="I76" s="12">
        <v>0</v>
      </c>
      <c r="K76" s="13" t="s">
        <v>19</v>
      </c>
      <c r="M76" s="12">
        <v>0</v>
      </c>
      <c r="N76" s="12"/>
      <c r="O76" s="12">
        <v>0</v>
      </c>
      <c r="P76" s="12"/>
      <c r="Q76" s="12">
        <v>241975743130</v>
      </c>
      <c r="R76" s="12"/>
      <c r="S76" s="12">
        <f t="shared" si="1"/>
        <v>241975743130</v>
      </c>
      <c r="U76" s="11">
        <v>9.06E-2</v>
      </c>
    </row>
    <row r="77" spans="1:21" ht="18.75">
      <c r="A77" s="3" t="s">
        <v>158</v>
      </c>
      <c r="C77" s="4">
        <v>0</v>
      </c>
      <c r="E77" s="12">
        <v>0</v>
      </c>
      <c r="F77" s="12"/>
      <c r="G77" s="12">
        <v>0</v>
      </c>
      <c r="H77" s="12"/>
      <c r="I77" s="12">
        <v>0</v>
      </c>
      <c r="K77" s="13" t="s">
        <v>19</v>
      </c>
      <c r="M77" s="12">
        <v>0</v>
      </c>
      <c r="N77" s="12"/>
      <c r="O77" s="12">
        <v>0</v>
      </c>
      <c r="P77" s="12"/>
      <c r="Q77" s="12">
        <v>152930819</v>
      </c>
      <c r="R77" s="12"/>
      <c r="S77" s="12">
        <f t="shared" si="1"/>
        <v>152930819</v>
      </c>
      <c r="U77" s="11">
        <v>1E-4</v>
      </c>
    </row>
    <row r="78" spans="1:21" ht="18.75">
      <c r="A78" s="3" t="s">
        <v>159</v>
      </c>
      <c r="C78" s="4">
        <v>0</v>
      </c>
      <c r="E78" s="12">
        <v>0</v>
      </c>
      <c r="F78" s="12"/>
      <c r="G78" s="12">
        <v>0</v>
      </c>
      <c r="H78" s="12"/>
      <c r="I78" s="12">
        <v>0</v>
      </c>
      <c r="K78" s="13" t="s">
        <v>19</v>
      </c>
      <c r="M78" s="12">
        <v>0</v>
      </c>
      <c r="N78" s="12"/>
      <c r="O78" s="12">
        <v>0</v>
      </c>
      <c r="P78" s="12"/>
      <c r="Q78" s="12">
        <v>22515512953</v>
      </c>
      <c r="R78" s="12"/>
      <c r="S78" s="12">
        <f t="shared" si="1"/>
        <v>22515512953</v>
      </c>
      <c r="U78" s="11">
        <v>8.3999999999999995E-3</v>
      </c>
    </row>
    <row r="79" spans="1:21" ht="18.75">
      <c r="A79" s="3" t="s">
        <v>160</v>
      </c>
      <c r="C79" s="4">
        <v>0</v>
      </c>
      <c r="E79" s="12">
        <v>0</v>
      </c>
      <c r="F79" s="12"/>
      <c r="G79" s="12">
        <v>0</v>
      </c>
      <c r="H79" s="12"/>
      <c r="I79" s="12">
        <v>0</v>
      </c>
      <c r="K79" s="13" t="s">
        <v>19</v>
      </c>
      <c r="M79" s="12">
        <v>0</v>
      </c>
      <c r="N79" s="12"/>
      <c r="O79" s="12">
        <v>0</v>
      </c>
      <c r="P79" s="12"/>
      <c r="Q79" s="12">
        <v>-3402001506</v>
      </c>
      <c r="R79" s="12"/>
      <c r="S79" s="12">
        <f t="shared" si="1"/>
        <v>-3402001506</v>
      </c>
      <c r="U79" s="11">
        <v>-1.2999999999999999E-3</v>
      </c>
    </row>
    <row r="80" spans="1:21" ht="18.75">
      <c r="A80" s="3" t="s">
        <v>123</v>
      </c>
      <c r="C80" s="4">
        <v>0</v>
      </c>
      <c r="E80" s="12">
        <v>0</v>
      </c>
      <c r="F80" s="12"/>
      <c r="G80" s="12">
        <v>0</v>
      </c>
      <c r="H80" s="12"/>
      <c r="I80" s="12">
        <v>0</v>
      </c>
      <c r="K80" s="13" t="s">
        <v>19</v>
      </c>
      <c r="M80" s="12">
        <v>0</v>
      </c>
      <c r="N80" s="12"/>
      <c r="O80" s="12">
        <v>-52</v>
      </c>
      <c r="P80" s="12"/>
      <c r="Q80" s="12">
        <v>-401479734</v>
      </c>
      <c r="R80" s="12"/>
      <c r="S80" s="12">
        <f t="shared" si="1"/>
        <v>-401479786</v>
      </c>
      <c r="U80" s="11">
        <v>-2.0000000000000001E-4</v>
      </c>
    </row>
    <row r="81" spans="1:21" ht="18.75">
      <c r="A81" s="3" t="s">
        <v>161</v>
      </c>
      <c r="C81" s="4">
        <v>0</v>
      </c>
      <c r="E81" s="12">
        <v>0</v>
      </c>
      <c r="F81" s="12"/>
      <c r="G81" s="12">
        <v>0</v>
      </c>
      <c r="H81" s="12"/>
      <c r="I81" s="12">
        <v>0</v>
      </c>
      <c r="K81" s="13" t="s">
        <v>19</v>
      </c>
      <c r="M81" s="12">
        <v>0</v>
      </c>
      <c r="N81" s="12"/>
      <c r="O81" s="12">
        <v>0</v>
      </c>
      <c r="P81" s="12"/>
      <c r="Q81" s="12">
        <v>5186938577</v>
      </c>
      <c r="R81" s="12"/>
      <c r="S81" s="12">
        <f t="shared" si="1"/>
        <v>5186938577</v>
      </c>
      <c r="U81" s="11">
        <v>1.9E-3</v>
      </c>
    </row>
    <row r="82" spans="1:21" ht="18.75">
      <c r="A82" s="3" t="s">
        <v>20</v>
      </c>
      <c r="C82" s="4">
        <v>0</v>
      </c>
      <c r="E82" s="12">
        <v>65426468504</v>
      </c>
      <c r="F82" s="12"/>
      <c r="G82" s="12">
        <v>0</v>
      </c>
      <c r="H82" s="12"/>
      <c r="I82" s="12">
        <v>65426468504</v>
      </c>
      <c r="K82" s="13" t="s">
        <v>187</v>
      </c>
      <c r="M82" s="12">
        <v>0</v>
      </c>
      <c r="N82" s="12"/>
      <c r="O82" s="12">
        <v>123525966285</v>
      </c>
      <c r="P82" s="12"/>
      <c r="Q82" s="12">
        <v>45813397744</v>
      </c>
      <c r="R82" s="12"/>
      <c r="S82" s="12">
        <f t="shared" si="1"/>
        <v>169339364029</v>
      </c>
      <c r="U82" s="11">
        <v>6.3299999999999995E-2</v>
      </c>
    </row>
    <row r="83" spans="1:21" ht="18.75">
      <c r="A83" s="3" t="s">
        <v>48</v>
      </c>
      <c r="C83" s="4">
        <v>1429548823</v>
      </c>
      <c r="E83" s="12">
        <v>-50808647465</v>
      </c>
      <c r="F83" s="12"/>
      <c r="G83" s="12">
        <v>0</v>
      </c>
      <c r="H83" s="12"/>
      <c r="I83" s="12">
        <v>-49379098642</v>
      </c>
      <c r="K83" s="13" t="s">
        <v>188</v>
      </c>
      <c r="M83" s="12">
        <v>1429548823</v>
      </c>
      <c r="N83" s="12"/>
      <c r="O83" s="12">
        <v>-29482468484</v>
      </c>
      <c r="P83" s="12"/>
      <c r="Q83" s="12">
        <v>0</v>
      </c>
      <c r="R83" s="12"/>
      <c r="S83" s="12">
        <f t="shared" si="1"/>
        <v>-28052919661</v>
      </c>
      <c r="U83" s="11">
        <v>-1.0500000000000001E-2</v>
      </c>
    </row>
    <row r="84" spans="1:21" ht="18.75">
      <c r="A84" s="3" t="s">
        <v>22</v>
      </c>
      <c r="C84" s="4">
        <v>0</v>
      </c>
      <c r="E84" s="12">
        <v>667397093</v>
      </c>
      <c r="F84" s="12"/>
      <c r="G84" s="12">
        <v>0</v>
      </c>
      <c r="H84" s="12"/>
      <c r="I84" s="12">
        <v>667397093</v>
      </c>
      <c r="K84" s="13" t="s">
        <v>189</v>
      </c>
      <c r="M84" s="12">
        <v>22275295</v>
      </c>
      <c r="N84" s="12"/>
      <c r="O84" s="12">
        <v>1389985356</v>
      </c>
      <c r="P84" s="12"/>
      <c r="Q84" s="12">
        <v>0</v>
      </c>
      <c r="R84" s="12"/>
      <c r="S84" s="12">
        <f t="shared" si="1"/>
        <v>1412260651</v>
      </c>
      <c r="U84" s="11">
        <v>5.0000000000000001E-4</v>
      </c>
    </row>
    <row r="85" spans="1:21" ht="18.75">
      <c r="A85" s="3" t="s">
        <v>29</v>
      </c>
      <c r="C85" s="4">
        <v>0</v>
      </c>
      <c r="E85" s="12">
        <v>913909410</v>
      </c>
      <c r="F85" s="12"/>
      <c r="G85" s="12">
        <v>0</v>
      </c>
      <c r="H85" s="12"/>
      <c r="I85" s="12">
        <v>913909410</v>
      </c>
      <c r="K85" s="13" t="s">
        <v>190</v>
      </c>
      <c r="M85" s="12">
        <v>0</v>
      </c>
      <c r="N85" s="12"/>
      <c r="O85" s="12">
        <v>4195511320</v>
      </c>
      <c r="P85" s="12"/>
      <c r="Q85" s="12">
        <v>0</v>
      </c>
      <c r="R85" s="12"/>
      <c r="S85" s="12">
        <f t="shared" si="1"/>
        <v>4195511320</v>
      </c>
      <c r="U85" s="11">
        <v>1.6000000000000001E-3</v>
      </c>
    </row>
    <row r="86" spans="1:21" ht="18.75">
      <c r="A86" s="3" t="s">
        <v>24</v>
      </c>
      <c r="C86" s="4">
        <v>0</v>
      </c>
      <c r="E86" s="12">
        <v>-5116967922</v>
      </c>
      <c r="F86" s="12"/>
      <c r="G86" s="12">
        <v>0</v>
      </c>
      <c r="H86" s="12"/>
      <c r="I86" s="12">
        <v>-5116967922</v>
      </c>
      <c r="K86" s="13" t="s">
        <v>191</v>
      </c>
      <c r="M86" s="12">
        <v>0</v>
      </c>
      <c r="N86" s="12"/>
      <c r="O86" s="12">
        <v>-13893327938</v>
      </c>
      <c r="P86" s="12"/>
      <c r="Q86" s="12">
        <v>0</v>
      </c>
      <c r="R86" s="12"/>
      <c r="S86" s="12">
        <f t="shared" si="1"/>
        <v>-13893327938</v>
      </c>
      <c r="U86" s="11">
        <v>-5.1999999999999998E-3</v>
      </c>
    </row>
    <row r="87" spans="1:21" ht="18.75">
      <c r="A87" s="3" t="s">
        <v>49</v>
      </c>
      <c r="C87" s="4">
        <v>0</v>
      </c>
      <c r="E87" s="12">
        <v>392649750</v>
      </c>
      <c r="F87" s="12"/>
      <c r="G87" s="12">
        <v>0</v>
      </c>
      <c r="H87" s="12"/>
      <c r="I87" s="12">
        <v>392649750</v>
      </c>
      <c r="K87" s="13" t="s">
        <v>192</v>
      </c>
      <c r="M87" s="12">
        <v>0</v>
      </c>
      <c r="N87" s="12"/>
      <c r="O87" s="12">
        <v>-1482641036</v>
      </c>
      <c r="P87" s="12"/>
      <c r="Q87" s="12">
        <v>0</v>
      </c>
      <c r="R87" s="12"/>
      <c r="S87" s="12">
        <f t="shared" si="1"/>
        <v>-1482641036</v>
      </c>
      <c r="U87" s="11">
        <v>-5.9999999999999995E-4</v>
      </c>
    </row>
    <row r="88" spans="1:21" ht="18.75">
      <c r="A88" s="3" t="s">
        <v>45</v>
      </c>
      <c r="C88" s="4">
        <v>0</v>
      </c>
      <c r="E88" s="12">
        <v>-66583367487</v>
      </c>
      <c r="F88" s="12"/>
      <c r="G88" s="12">
        <v>0</v>
      </c>
      <c r="H88" s="12"/>
      <c r="I88" s="12">
        <v>-66583367487</v>
      </c>
      <c r="K88" s="13" t="s">
        <v>193</v>
      </c>
      <c r="M88" s="12">
        <v>0</v>
      </c>
      <c r="N88" s="12"/>
      <c r="O88" s="12">
        <v>-125162717897</v>
      </c>
      <c r="P88" s="12"/>
      <c r="Q88" s="12">
        <v>0</v>
      </c>
      <c r="R88" s="12"/>
      <c r="S88" s="12">
        <f t="shared" si="1"/>
        <v>-125162717897</v>
      </c>
      <c r="U88" s="11">
        <v>-4.6899999999999997E-2</v>
      </c>
    </row>
    <row r="89" spans="1:21" ht="18.75">
      <c r="A89" s="3" t="s">
        <v>30</v>
      </c>
      <c r="C89" s="4">
        <v>0</v>
      </c>
      <c r="E89" s="12">
        <v>37686146</v>
      </c>
      <c r="F89" s="12"/>
      <c r="G89" s="12">
        <v>0</v>
      </c>
      <c r="H89" s="12"/>
      <c r="I89" s="12">
        <v>37686146</v>
      </c>
      <c r="K89" s="13" t="s">
        <v>180</v>
      </c>
      <c r="M89" s="12">
        <v>0</v>
      </c>
      <c r="N89" s="12"/>
      <c r="O89" s="12">
        <v>91425789</v>
      </c>
      <c r="P89" s="12"/>
      <c r="Q89" s="12">
        <v>0</v>
      </c>
      <c r="R89" s="12"/>
      <c r="S89" s="12">
        <f t="shared" si="1"/>
        <v>91425789</v>
      </c>
      <c r="U89" s="11">
        <v>0</v>
      </c>
    </row>
    <row r="90" spans="1:21" ht="18.75">
      <c r="A90" s="3" t="s">
        <v>27</v>
      </c>
      <c r="C90" s="4">
        <v>0</v>
      </c>
      <c r="E90" s="12">
        <v>2697979256</v>
      </c>
      <c r="F90" s="12"/>
      <c r="G90" s="12">
        <v>0</v>
      </c>
      <c r="H90" s="12"/>
      <c r="I90" s="12">
        <v>2697979256</v>
      </c>
      <c r="K90" s="13" t="s">
        <v>194</v>
      </c>
      <c r="M90" s="12">
        <v>0</v>
      </c>
      <c r="N90" s="12"/>
      <c r="O90" s="12">
        <v>-56212478436</v>
      </c>
      <c r="P90" s="12"/>
      <c r="Q90" s="12">
        <v>0</v>
      </c>
      <c r="R90" s="12"/>
      <c r="S90" s="12">
        <f t="shared" si="1"/>
        <v>-56212478436</v>
      </c>
      <c r="U90" s="11">
        <v>-2.1100000000000001E-2</v>
      </c>
    </row>
    <row r="91" spans="1:21" ht="18.75">
      <c r="A91" s="3" t="s">
        <v>21</v>
      </c>
      <c r="C91" s="4">
        <v>0</v>
      </c>
      <c r="E91" s="12">
        <v>3176152870</v>
      </c>
      <c r="F91" s="12"/>
      <c r="G91" s="12">
        <v>0</v>
      </c>
      <c r="H91" s="12"/>
      <c r="I91" s="12">
        <v>3176152870</v>
      </c>
      <c r="K91" s="13" t="s">
        <v>195</v>
      </c>
      <c r="M91" s="12">
        <v>0</v>
      </c>
      <c r="N91" s="12"/>
      <c r="O91" s="12">
        <v>-30104699746</v>
      </c>
      <c r="P91" s="12"/>
      <c r="Q91" s="12">
        <v>0</v>
      </c>
      <c r="R91" s="12"/>
      <c r="S91" s="12">
        <f t="shared" si="1"/>
        <v>-30104699746</v>
      </c>
      <c r="U91" s="11">
        <v>-1.1299999999999999E-2</v>
      </c>
    </row>
    <row r="92" spans="1:21" ht="18.75">
      <c r="A92" s="3" t="s">
        <v>35</v>
      </c>
      <c r="C92" s="4">
        <v>0</v>
      </c>
      <c r="E92" s="12">
        <v>-59668241364</v>
      </c>
      <c r="F92" s="12"/>
      <c r="G92" s="12">
        <v>0</v>
      </c>
      <c r="H92" s="12"/>
      <c r="I92" s="12">
        <v>-59668241364</v>
      </c>
      <c r="K92" s="13" t="s">
        <v>196</v>
      </c>
      <c r="M92" s="12">
        <v>0</v>
      </c>
      <c r="N92" s="12"/>
      <c r="O92" s="12">
        <v>-122601589152</v>
      </c>
      <c r="P92" s="12"/>
      <c r="Q92" s="12">
        <v>0</v>
      </c>
      <c r="R92" s="12"/>
      <c r="S92" s="12">
        <f t="shared" si="1"/>
        <v>-122601589152</v>
      </c>
      <c r="U92" s="11">
        <v>-4.5900000000000003E-2</v>
      </c>
    </row>
    <row r="93" spans="1:21" ht="18.75">
      <c r="A93" s="3" t="s">
        <v>52</v>
      </c>
      <c r="C93" s="4">
        <v>0</v>
      </c>
      <c r="E93" s="12">
        <v>-22807612153</v>
      </c>
      <c r="F93" s="12"/>
      <c r="G93" s="12">
        <v>0</v>
      </c>
      <c r="H93" s="12"/>
      <c r="I93" s="12">
        <v>-22807612153</v>
      </c>
      <c r="K93" s="13" t="s">
        <v>197</v>
      </c>
      <c r="M93" s="12">
        <v>0</v>
      </c>
      <c r="N93" s="12"/>
      <c r="O93" s="12">
        <v>-22807612153</v>
      </c>
      <c r="P93" s="12"/>
      <c r="Q93" s="12">
        <v>0</v>
      </c>
      <c r="R93" s="12"/>
      <c r="S93" s="12">
        <f t="shared" si="1"/>
        <v>-22807612153</v>
      </c>
      <c r="U93" s="11">
        <v>-8.5000000000000006E-3</v>
      </c>
    </row>
    <row r="94" spans="1:21" ht="18.75">
      <c r="A94" s="3" t="s">
        <v>33</v>
      </c>
      <c r="C94" s="4">
        <v>0</v>
      </c>
      <c r="E94" s="12">
        <v>-23188356240</v>
      </c>
      <c r="F94" s="12"/>
      <c r="G94" s="12">
        <v>0</v>
      </c>
      <c r="H94" s="12"/>
      <c r="I94" s="12">
        <v>-23188356240</v>
      </c>
      <c r="K94" s="13" t="s">
        <v>198</v>
      </c>
      <c r="M94" s="12">
        <v>0</v>
      </c>
      <c r="N94" s="12"/>
      <c r="O94" s="12">
        <v>-19247107622</v>
      </c>
      <c r="P94" s="12"/>
      <c r="Q94" s="12">
        <v>0</v>
      </c>
      <c r="R94" s="12"/>
      <c r="S94" s="12">
        <f t="shared" si="1"/>
        <v>-19247107622</v>
      </c>
      <c r="U94" s="11">
        <v>-7.1999999999999998E-3</v>
      </c>
    </row>
    <row r="95" spans="1:21" ht="18.75" thickBot="1">
      <c r="C95" s="17">
        <f>SUM(C8:C94)</f>
        <v>4452445799</v>
      </c>
      <c r="E95" s="15">
        <f>SUM(E8:E94)</f>
        <v>-596083735079</v>
      </c>
      <c r="G95" s="15">
        <f>SUM(G8:G94)</f>
        <v>-47657494959</v>
      </c>
      <c r="I95" s="15">
        <f>SUM(I8:I94)</f>
        <v>-639288784239</v>
      </c>
      <c r="K95" s="26">
        <v>1.0118991736897873</v>
      </c>
      <c r="M95" s="15">
        <f>SUM(M8:M94)</f>
        <v>69555375272</v>
      </c>
      <c r="O95" s="15">
        <f>SUM(O8:O94)</f>
        <v>-557249426805</v>
      </c>
      <c r="Q95" s="15">
        <f>SUM(Q8:Q94)</f>
        <v>3078385899395</v>
      </c>
      <c r="S95" s="15">
        <f>SUM(S8:S94)</f>
        <v>2590691847862</v>
      </c>
      <c r="U95" s="24">
        <v>0.97</v>
      </c>
    </row>
    <row r="96" spans="1:21" ht="18.75" thickTop="1"/>
    <row r="97" spans="9:19">
      <c r="I97" s="12"/>
    </row>
    <row r="98" spans="9:19">
      <c r="I98" s="12"/>
      <c r="S98" s="12"/>
    </row>
    <row r="99" spans="9:19">
      <c r="I99" s="12"/>
    </row>
    <row r="100" spans="9:19">
      <c r="I100" s="12"/>
    </row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paperSize="9" scale="43" orientation="portrait" verticalDpi="0" r:id="rId1"/>
  <rowBreaks count="1" manualBreakCount="1">
    <brk id="52" max="16383" man="1"/>
  </rowBreaks>
  <ignoredErrors>
    <ignoredError sqref="K12:K69 K8:K10 K70:K94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3"/>
  <sheetViews>
    <sheetView rightToLeft="1" view="pageBreakPreview" zoomScale="90" zoomScaleNormal="100" zoomScaleSheetLayoutView="90" workbookViewId="0">
      <selection activeCell="S13" sqref="S13"/>
    </sheetView>
  </sheetViews>
  <sheetFormatPr defaultRowHeight="18"/>
  <cols>
    <col min="1" max="1" width="18.7109375" style="2" bestFit="1" customWidth="1"/>
    <col min="2" max="2" width="1" style="2" customWidth="1"/>
    <col min="3" max="3" width="18" style="2" bestFit="1" customWidth="1"/>
    <col min="4" max="4" width="1" style="2" customWidth="1"/>
    <col min="5" max="5" width="39.140625" style="2" customWidth="1"/>
    <col min="6" max="7" width="1" style="2" customWidth="1"/>
    <col min="8" max="8" width="42.28515625" style="2" customWidth="1"/>
    <col min="9" max="9" width="1" style="2" customWidth="1"/>
    <col min="10" max="10" width="1" style="1" customWidth="1"/>
    <col min="11" max="11" width="9.140625" style="1" customWidth="1"/>
    <col min="12" max="16384" width="9.140625" style="1"/>
  </cols>
  <sheetData>
    <row r="2" spans="1:9" ht="27.75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9" ht="27.75">
      <c r="A3" s="19" t="s">
        <v>83</v>
      </c>
      <c r="B3" s="19"/>
      <c r="C3" s="19"/>
      <c r="D3" s="19"/>
      <c r="E3" s="19"/>
      <c r="F3" s="19"/>
      <c r="G3" s="19"/>
      <c r="H3" s="19"/>
      <c r="I3" s="19"/>
    </row>
    <row r="4" spans="1:9" ht="27.75">
      <c r="A4" s="19" t="s">
        <v>2</v>
      </c>
      <c r="B4" s="19"/>
      <c r="C4" s="19"/>
      <c r="D4" s="19"/>
      <c r="E4" s="19"/>
      <c r="F4" s="19"/>
      <c r="G4" s="19"/>
      <c r="H4" s="19"/>
      <c r="I4" s="19"/>
    </row>
    <row r="6" spans="1:9" ht="27.75">
      <c r="A6" s="21" t="s">
        <v>199</v>
      </c>
      <c r="B6" s="21" t="s">
        <v>199</v>
      </c>
      <c r="C6" s="21" t="s">
        <v>199</v>
      </c>
      <c r="E6" s="21" t="s">
        <v>85</v>
      </c>
      <c r="F6" s="21" t="s">
        <v>85</v>
      </c>
      <c r="H6" s="21" t="s">
        <v>86</v>
      </c>
      <c r="I6" s="21" t="s">
        <v>86</v>
      </c>
    </row>
    <row r="7" spans="1:9" ht="81.75" customHeight="1">
      <c r="A7" s="21" t="s">
        <v>200</v>
      </c>
      <c r="C7" s="21" t="s">
        <v>57</v>
      </c>
      <c r="E7" s="23" t="s">
        <v>215</v>
      </c>
      <c r="H7" s="23" t="s">
        <v>216</v>
      </c>
    </row>
    <row r="8" spans="1:9" ht="18.75">
      <c r="A8" s="3" t="s">
        <v>63</v>
      </c>
      <c r="C8" s="7">
        <v>279927370</v>
      </c>
      <c r="E8" s="10">
        <v>79289532</v>
      </c>
      <c r="F8" s="9"/>
      <c r="G8" s="9"/>
      <c r="H8" s="10">
        <v>260688719</v>
      </c>
    </row>
    <row r="9" spans="1:9" ht="18.75">
      <c r="A9" s="3" t="s">
        <v>66</v>
      </c>
      <c r="C9" s="2" t="s">
        <v>67</v>
      </c>
      <c r="E9" s="10">
        <v>3766698</v>
      </c>
      <c r="F9" s="9"/>
      <c r="G9" s="9"/>
      <c r="H9" s="10">
        <v>16376554</v>
      </c>
    </row>
    <row r="10" spans="1:9" ht="18.75">
      <c r="A10" s="3" t="s">
        <v>70</v>
      </c>
      <c r="C10" s="2" t="s">
        <v>71</v>
      </c>
      <c r="E10" s="10">
        <v>2850</v>
      </c>
      <c r="F10" s="9"/>
      <c r="G10" s="9"/>
      <c r="H10" s="10">
        <v>21612</v>
      </c>
    </row>
    <row r="11" spans="1:9" ht="18.75">
      <c r="A11" s="3" t="s">
        <v>73</v>
      </c>
      <c r="C11" s="2" t="s">
        <v>74</v>
      </c>
      <c r="E11" s="10">
        <v>2670</v>
      </c>
      <c r="F11" s="9"/>
      <c r="G11" s="9"/>
      <c r="H11" s="10">
        <v>43586</v>
      </c>
    </row>
    <row r="12" spans="1:9" ht="18.75" thickBot="1">
      <c r="E12" s="16">
        <f>SUM(E8:E11)</f>
        <v>83061750</v>
      </c>
      <c r="F12" s="5"/>
      <c r="G12" s="5"/>
      <c r="H12" s="18">
        <f>SUM(H8:H11)</f>
        <v>277130471</v>
      </c>
    </row>
    <row r="13" spans="1:9" ht="18.75" thickTop="1"/>
  </sheetData>
  <mergeCells count="10">
    <mergeCell ref="A2:I2"/>
    <mergeCell ref="A3:I3"/>
    <mergeCell ref="A4:I4"/>
    <mergeCell ref="H7"/>
    <mergeCell ref="H6:I6"/>
    <mergeCell ref="A7"/>
    <mergeCell ref="C7"/>
    <mergeCell ref="A6:C6"/>
    <mergeCell ref="E7"/>
    <mergeCell ref="E6:F6"/>
  </mergeCells>
  <pageMargins left="0.7" right="0.7" top="0.75" bottom="0.75" header="0.3" footer="0.3"/>
  <pageSetup paperSize="9" scale="7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2"/>
  <sheetViews>
    <sheetView rightToLeft="1" view="pageBreakPreview" zoomScale="110" zoomScaleNormal="100" zoomScaleSheetLayoutView="110" workbookViewId="0">
      <selection activeCell="N20" sqref="N20"/>
    </sheetView>
  </sheetViews>
  <sheetFormatPr defaultRowHeight="18"/>
  <cols>
    <col min="1" max="1" width="35.5703125" style="2" bestFit="1" customWidth="1"/>
    <col min="2" max="2" width="1" style="2" customWidth="1"/>
    <col min="3" max="3" width="10.5703125" style="2" bestFit="1" customWidth="1"/>
    <col min="4" max="4" width="1" style="2" customWidth="1"/>
    <col min="5" max="5" width="18.7109375" style="2" bestFit="1" customWidth="1"/>
    <col min="6" max="6" width="1" style="1" customWidth="1"/>
    <col min="7" max="7" width="9.140625" style="1" customWidth="1"/>
    <col min="8" max="16384" width="9.140625" style="1"/>
  </cols>
  <sheetData>
    <row r="2" spans="1:5" ht="27.75">
      <c r="A2" s="19" t="s">
        <v>0</v>
      </c>
      <c r="B2" s="19"/>
      <c r="C2" s="19"/>
      <c r="D2" s="19"/>
      <c r="E2" s="19"/>
    </row>
    <row r="3" spans="1:5" ht="27.75">
      <c r="A3" s="19" t="s">
        <v>83</v>
      </c>
      <c r="B3" s="19"/>
      <c r="C3" s="19"/>
      <c r="D3" s="19"/>
      <c r="E3" s="19"/>
    </row>
    <row r="4" spans="1:5" ht="27.75">
      <c r="A4" s="19" t="s">
        <v>2</v>
      </c>
      <c r="B4" s="19"/>
      <c r="C4" s="19"/>
      <c r="D4" s="19"/>
      <c r="E4" s="19"/>
    </row>
    <row r="6" spans="1:5" ht="27.75">
      <c r="A6" s="20" t="s">
        <v>201</v>
      </c>
      <c r="C6" s="21" t="s">
        <v>85</v>
      </c>
      <c r="E6" s="21" t="s">
        <v>6</v>
      </c>
    </row>
    <row r="7" spans="1:5" ht="27.75">
      <c r="A7" s="21" t="s">
        <v>201</v>
      </c>
      <c r="C7" s="21" t="s">
        <v>60</v>
      </c>
      <c r="E7" s="21" t="s">
        <v>60</v>
      </c>
    </row>
    <row r="8" spans="1:5" ht="18.75">
      <c r="A8" s="3" t="s">
        <v>201</v>
      </c>
      <c r="C8" s="10">
        <v>3292</v>
      </c>
      <c r="D8" s="9"/>
      <c r="E8" s="10">
        <v>42013482</v>
      </c>
    </row>
    <row r="9" spans="1:5" ht="18.75">
      <c r="A9" s="3" t="s">
        <v>202</v>
      </c>
      <c r="C9" s="10">
        <v>0</v>
      </c>
      <c r="D9" s="9"/>
      <c r="E9" s="10">
        <v>46</v>
      </c>
    </row>
    <row r="10" spans="1:5" ht="18.75">
      <c r="A10" s="3" t="s">
        <v>203</v>
      </c>
      <c r="C10" s="10">
        <v>269505060</v>
      </c>
      <c r="D10" s="9"/>
      <c r="E10" s="10">
        <v>8187978244</v>
      </c>
    </row>
    <row r="11" spans="1:5" ht="19.5" thickBot="1">
      <c r="A11" s="3" t="s">
        <v>92</v>
      </c>
      <c r="C11" s="16">
        <v>269508352</v>
      </c>
      <c r="D11" s="9"/>
      <c r="E11" s="16">
        <v>8229991772</v>
      </c>
    </row>
    <row r="12" spans="1:5" ht="18.75" thickTop="1"/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'سرمایه‌گذاری در سهام'!Print_Area</vt:lpstr>
      <vt:lpstr>'سود اوراق بهادار و سپرده بانکی'!Print_Area</vt:lpstr>
      <vt:lpstr>سهام!Print_Area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Samaneh Khanbeigy</cp:lastModifiedBy>
  <dcterms:created xsi:type="dcterms:W3CDTF">2020-10-27T13:25:34Z</dcterms:created>
  <dcterms:modified xsi:type="dcterms:W3CDTF">2020-10-31T10:42:19Z</dcterms:modified>
</cp:coreProperties>
</file>