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9405" firstSheet="9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45621"/>
</workbook>
</file>

<file path=xl/calcChain.xml><?xml version="1.0" encoding="utf-8"?>
<calcChain xmlns="http://schemas.openxmlformats.org/spreadsheetml/2006/main">
  <c r="Q105" i="11" l="1"/>
  <c r="O90" i="10"/>
  <c r="Q90" i="10"/>
  <c r="O35" i="9"/>
  <c r="M50" i="9"/>
  <c r="S28" i="8" l="1"/>
  <c r="O28" i="8"/>
  <c r="W45" i="1"/>
  <c r="U45" i="1"/>
  <c r="C10" i="15" l="1"/>
  <c r="I12" i="13"/>
  <c r="E12" i="13"/>
  <c r="S105" i="11"/>
  <c r="O105" i="11"/>
  <c r="M105" i="11"/>
  <c r="I105" i="11"/>
  <c r="G105" i="11"/>
  <c r="E105" i="11"/>
  <c r="C105" i="11"/>
  <c r="M90" i="10"/>
  <c r="I90" i="10"/>
  <c r="G90" i="10"/>
  <c r="E90" i="10"/>
  <c r="Q50" i="9"/>
  <c r="O50" i="9"/>
  <c r="I50" i="9"/>
  <c r="G50" i="9"/>
  <c r="E50" i="9"/>
  <c r="S29" i="8"/>
  <c r="Q29" i="8"/>
  <c r="O29" i="8"/>
  <c r="M29" i="8"/>
  <c r="K29" i="8"/>
  <c r="I29" i="8"/>
  <c r="S12" i="7"/>
  <c r="Q12" i="7"/>
  <c r="O12" i="7"/>
  <c r="M12" i="7"/>
  <c r="K12" i="7"/>
  <c r="I12" i="7"/>
  <c r="K15" i="6"/>
  <c r="M15" i="6"/>
  <c r="Q15" i="6"/>
  <c r="O15" i="6"/>
  <c r="W46" i="1"/>
  <c r="U46" i="1"/>
  <c r="O46" i="1"/>
  <c r="K46" i="1"/>
  <c r="G46" i="1"/>
  <c r="E46" i="1"/>
</calcChain>
</file>

<file path=xl/sharedStrings.xml><?xml version="1.0" encoding="utf-8"?>
<sst xmlns="http://schemas.openxmlformats.org/spreadsheetml/2006/main" count="837" uniqueCount="225">
  <si>
    <t>صندوق سرمایه‌گذاری سهام بزرگ کاردان</t>
  </si>
  <si>
    <t>صورت وضعیت پورتفوی</t>
  </si>
  <si>
    <t>برای ماه منتهی به 1399/09/30</t>
  </si>
  <si>
    <t>نام شرکت</t>
  </si>
  <si>
    <t>1399/08/30</t>
  </si>
  <si>
    <t>تغییرات طی دوره</t>
  </si>
  <si>
    <t>1399/09/30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</si>
  <si>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</si>
  <si>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</si>
  <si>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</si>
  <si>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</si>
  <si>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</si>
  <si>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</si>
  <si>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</si>
  <si>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</si>
  <si>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باما</t>
  </si>
  <si>
    <t>بانک تجارت</t>
  </si>
  <si>
    <t>بانک ملت</t>
  </si>
  <si>
    <t>بیمه تجارت نو</t>
  </si>
  <si>
    <t>پالایش نفت شیراز</t>
  </si>
  <si>
    <t>پتروشیمی جم</t>
  </si>
  <si>
    <t>پلی پروپیلن جم - جم پیلن</t>
  </si>
  <si>
    <t>تامین سرمایه بانک ملت</t>
  </si>
  <si>
    <t>توسعه‌معادن‌وفلزات‌</t>
  </si>
  <si>
    <t>ح . تامین سرمایه لوتوس پارسیان</t>
  </si>
  <si>
    <t>رایان هم افزا</t>
  </si>
  <si>
    <t>سرمایه گذاری دارویی تامین</t>
  </si>
  <si>
    <t>سرمایه گذاری صدرتامین</t>
  </si>
  <si>
    <t>سرمایه گذاری گروه توسعه ملی</t>
  </si>
  <si>
    <t>سرمایه‌گذاری‌ سپه‌</t>
  </si>
  <si>
    <t>سرمایه‌گذاری‌ ملی‌ایران‌</t>
  </si>
  <si>
    <t>سرمایه‌گذاری‌توکافولاد(هلدینگ</t>
  </si>
  <si>
    <t>سرمایه‌گذاری‌غدیر(هلدینگ‌</t>
  </si>
  <si>
    <t>صنایع پتروشیمی خلیج فارس</t>
  </si>
  <si>
    <t>فولاد مبارکه اصفهان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</si>
  <si>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</si>
  <si>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</si>
  <si>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</si>
  <si>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</si>
  <si>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مدیریت صنعت شوینده ت.ص.بهشهر</t>
  </si>
  <si>
    <t>ملی‌ صنایع‌ مس‌ ایران‌</t>
  </si>
  <si>
    <t>کشتیرانی جمهوری اسلامی ایران</t>
  </si>
  <si>
    <t>پدیده شیمی قرن</t>
  </si>
  <si>
    <t>اعتباری ملل</t>
  </si>
  <si>
    <t>بیمه کوثر</t>
  </si>
  <si>
    <t>مدیریت سرمایه گذاری کوثربهمن</t>
  </si>
  <si>
    <t>پتروشیمی بوعلی سینا</t>
  </si>
  <si>
    <t>پتروشیمی پارس</t>
  </si>
  <si>
    <t>پلیمر آریا ساسول</t>
  </si>
  <si>
    <t>تامین سرمایه نوین</t>
  </si>
  <si>
    <t>گروه مدیریت سرمایه گذاری امید</t>
  </si>
  <si>
    <t>معدنی و صنعتی گل گهر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</si>
  <si>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</si>
  <si>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</si>
  <si>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</si>
  <si>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</si>
  <si>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</si>
  <si>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</si>
  <si>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</si>
  <si>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</si>
  <si>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</si>
  <si>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</si>
  <si>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</si>
  <si>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</si>
  <si>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</si>
  <si>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</si>
  <si>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</si>
  <si>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</si>
  <si>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</si>
  <si>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</si>
  <si>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</si>
  <si>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</si>
  <si>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</si>
  <si>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</si>
  <si>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</si>
  <si>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</si>
  <si>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</si>
  <si>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</si>
  <si>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</si>
  <si>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</si>
  <si>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</si>
  <si>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</si>
  <si>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</si>
  <si>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</si>
  <si>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</si>
  <si>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</si>
  <si>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</si>
  <si>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</si>
  <si>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</si>
  <si>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</si>
  <si>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</si>
  <si>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</si>
  <si>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</si>
  <si>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بانک خاورمیانه مهستان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</si>
  <si>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</si>
  <si>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</si>
  <si>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</si>
  <si>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</si>
  <si>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</si>
  <si>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</si>
  <si>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</si>
  <si>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</si>
  <si>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</si>
  <si>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</si>
  <si>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</si>
  <si>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</si>
  <si>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</si>
  <si>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</si>
  <si>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</si>
  <si>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</si>
  <si>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</si>
  <si>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</si>
  <si>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</si>
  <si>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</si>
  <si>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1399/03/22</t>
  </si>
  <si>
    <t>1399/06/26</t>
  </si>
  <si>
    <t>1399/04/26</t>
  </si>
  <si>
    <t>1399/04/19</t>
  </si>
  <si>
    <t>گلتاش‌</t>
  </si>
  <si>
    <t>1398/11/08</t>
  </si>
  <si>
    <t>پارس‌ خزر</t>
  </si>
  <si>
    <t>1399/04/16</t>
  </si>
  <si>
    <t>قنداصفهان‌</t>
  </si>
  <si>
    <t>1399/06/31</t>
  </si>
  <si>
    <t>1399/04/31</t>
  </si>
  <si>
    <t>عمران و توسعه شاهد</t>
  </si>
  <si>
    <t>1399/06/15</t>
  </si>
  <si>
    <t>بیمه پارسیان</t>
  </si>
  <si>
    <t>1399/03/31</t>
  </si>
  <si>
    <t>بانک سامان</t>
  </si>
  <si>
    <t>1399/05/29</t>
  </si>
  <si>
    <t>1399/07/30</t>
  </si>
  <si>
    <t>بانک  پاسارگاد</t>
  </si>
  <si>
    <t>1399/09/15</t>
  </si>
  <si>
    <t>تجارت الکترونیک پارسیان کیش</t>
  </si>
  <si>
    <t>1398/11/26</t>
  </si>
  <si>
    <t>پتروشیمی نوری</t>
  </si>
  <si>
    <t>1399/04/17</t>
  </si>
  <si>
    <t>1399/05/25</t>
  </si>
  <si>
    <t>1399/04/09</t>
  </si>
  <si>
    <t>سرمایه گذاری سیمان تامین</t>
  </si>
  <si>
    <t>1399/05/08</t>
  </si>
  <si>
    <t>پتروشیمی ارومیه</t>
  </si>
  <si>
    <t>1399/06/03</t>
  </si>
  <si>
    <t>بهای فروش</t>
  </si>
  <si>
    <t>ارزش دفتری</t>
  </si>
  <si>
    <t>ح .فولاد کاوه جنوب کیش</t>
  </si>
  <si>
    <t>کشت و صنعت شهداب ناب خراسان</t>
  </si>
  <si>
    <t>تولیدی فولاد سپید فراب کویر</t>
  </si>
  <si>
    <t>مخابرات ایران</t>
  </si>
  <si>
    <t>معدنی‌وصنعتی‌چادرملو</t>
  </si>
  <si>
    <t>صنایع‌ لاستیکی‌  سهند</t>
  </si>
  <si>
    <t>سرمایه‌گذاری‌صندوق‌بازنشستگی‌</t>
  </si>
  <si>
    <t>دارویی‌ رازک‌</t>
  </si>
  <si>
    <t>صنایع پتروشیمی کرمانشاه</t>
  </si>
  <si>
    <t>مبین وان کیش</t>
  </si>
  <si>
    <t>تامین سرمایه لوتوس پارسیان</t>
  </si>
  <si>
    <t>برق و انرژی پیوندگستر پارس</t>
  </si>
  <si>
    <t>ح . سرمایه‌گذاری‌نیرو</t>
  </si>
  <si>
    <t>توسعه‌ صنایع‌ بهشهر(هلدینگ</t>
  </si>
  <si>
    <t>بانک سینا</t>
  </si>
  <si>
    <t>فرآورده‌های‌نسوزآذر</t>
  </si>
  <si>
    <t>سرمایه گذاری خوارزمی</t>
  </si>
  <si>
    <t>نفت سپاهان</t>
  </si>
  <si>
    <t>تولید برق عسلویه  مپنا</t>
  </si>
  <si>
    <t>سرمایه گذاری مالی سپهرصادرات</t>
  </si>
  <si>
    <t>ایران‌ خودرو</t>
  </si>
  <si>
    <t>گروه پتروشیمی س. ایرانیان</t>
  </si>
  <si>
    <t>بانک‌اقتصادنوین‌</t>
  </si>
  <si>
    <t>لیزینگ رایان‌ سایپا</t>
  </si>
  <si>
    <t>فولاد کاوه جنوب کیش</t>
  </si>
  <si>
    <t>بهساز کاشانه تهران</t>
  </si>
  <si>
    <t>سرمایه‌ گذاری‌ پارس‌ توشه‌</t>
  </si>
  <si>
    <t>سرمایه‌گذاری صنایع پتروشیمی‌</t>
  </si>
  <si>
    <t>پست بانک ایران</t>
  </si>
  <si>
    <t>بانک  آینده</t>
  </si>
  <si>
    <t>ح . توسعه‌معادن‌وفلزات‌</t>
  </si>
  <si>
    <t>ح . ‌توکافولاد(هلدینگ‌</t>
  </si>
  <si>
    <t>پتروشیمی شازند</t>
  </si>
  <si>
    <t>پتروشیمی پردیس</t>
  </si>
  <si>
    <t>گروه توسعه مالی مهر آیندگان</t>
  </si>
  <si>
    <t>سرمایه‌گذاری‌نیرو</t>
  </si>
  <si>
    <t>گلوکوزان‌</t>
  </si>
  <si>
    <t>سیمان فارس و خوزستان</t>
  </si>
  <si>
    <t>سهامی ذوب آهن  اصفهان</t>
  </si>
  <si>
    <t>سرمایه گذاری توسعه گوهران امید</t>
  </si>
  <si>
    <t>سرمایه گذاری تامین اجتماعی</t>
  </si>
  <si>
    <t>ح . سرمایه گذاری صدرتامین</t>
  </si>
  <si>
    <t>گروه مپنا (سهامی عام)</t>
  </si>
  <si>
    <t>ح . کشتیرانی ج. ا. ا</t>
  </si>
  <si>
    <t>سرمایه‌گذاری‌ مسکن‌</t>
  </si>
  <si>
    <t>بانک صادرات ایران</t>
  </si>
  <si>
    <t>تولید نیروی برق آبادان</t>
  </si>
  <si>
    <t>کشاورزی و دامپروری ملارد شیر</t>
  </si>
  <si>
    <t>درآمد سود سهام</t>
  </si>
  <si>
    <t>درآمد تغییر ارزش</t>
  </si>
  <si>
    <t>درآمد فروش</t>
  </si>
  <si>
    <t>درآمد سود اوراق</t>
  </si>
  <si>
    <t>جمع</t>
  </si>
  <si>
    <t>نام سپرده بانکی</t>
  </si>
  <si>
    <t>نام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</si>
  <si>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</si>
  <si>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</si>
  <si>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</si>
  <si>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</si>
  <si>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</si>
  <si>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</si>
  <si>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درصد سود به
 میانگین سپرده</t>
  </si>
  <si>
    <t>سود سپرده بانکی
 و گواهی سپرده</t>
  </si>
  <si>
    <t>درصد سود به 
میانگین سپرده</t>
  </si>
  <si>
    <t>سود و زیان ناشی 
از تغییر قیمت</t>
  </si>
  <si>
    <t>سود و زیان ناشی
 از تغییر قیمت</t>
  </si>
  <si>
    <t>تعداد سهام متعلقه 
در زمان مجمع</t>
  </si>
  <si>
    <t>سود متعلق
 به هر سهم</t>
  </si>
  <si>
    <t>جمع درآمد 
سود سهام</t>
  </si>
  <si>
    <t>خالص درآمد
 سود سهام</t>
  </si>
  <si>
    <t>جمع درآمد
 سود سهام</t>
  </si>
  <si>
    <t>خالص درآمد 
سود سهام</t>
  </si>
  <si>
    <t>درصد به کل
 دارایی‌ها</t>
  </si>
  <si>
    <t>درصد به کل
 دارایی‌های صندوق</t>
  </si>
  <si>
    <t>سرمایه گذاری در اوراق
 گواهی سپرده بانکی</t>
  </si>
  <si>
    <t>سود و زیان
 ناشی از فروش</t>
  </si>
  <si>
    <t>درصد از کل
 درآمدها</t>
  </si>
  <si>
    <t>درصد از 
کل درآمدها</t>
  </si>
  <si>
    <t>هزینه کارمزد کارگزار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</si>
</sst>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;[Black]\(#,##0\);\-\ ;"/>
  </numFmts>
  <fonts count="4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/>
    <xf numFmtId="3" fontId="1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/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/>
    <xf numFmtId="164" fontId="1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0" fontId="1" fillId="0" borderId="0" xfId="0" applyFon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1"/>
  <sheetViews>
    <sheetView rightToLeft="1" topLeftCell="F37" workbookViewId="0">
      <selection activeCell="U46" sqref="U46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8.71093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9.71093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9.28515625" style="1" bestFit="1" customWidth="1"/>
    <col min="18" max="18" width="1" style="1" customWidth="1"/>
    <col min="19" max="19" width="13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23.8554687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C2" s="13" t="s">
        <v>0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7.75" x14ac:dyDescent="0.4">
      <c r="C3" s="13" t="s">
        <v>1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27.75" x14ac:dyDescent="0.4">
      <c r="C4" s="13" t="s">
        <v>2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ht="27.75" x14ac:dyDescent="0.4">
      <c r="A6" s="13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27.75" x14ac:dyDescent="0.4">
      <c r="A7" s="13" t="s">
        <v>3</v>
      </c>
      <c r="C7" s="13" t="s">
        <v>7</v>
      </c>
      <c r="E7" s="13" t="s">
        <v>8</v>
      </c>
      <c r="G7" s="13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4" t="s">
        <v>219</v>
      </c>
    </row>
    <row r="8" spans="1:25" ht="27.75" x14ac:dyDescent="0.4">
      <c r="A8" s="13" t="s">
        <v>3</v>
      </c>
      <c r="C8" s="13" t="s">
        <v>7</v>
      </c>
      <c r="E8" s="13" t="s">
        <v>8</v>
      </c>
      <c r="G8" s="13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 ht="18.75" x14ac:dyDescent="0.45">
      <c r="A9" s="2" t="s">
        <v>15</v>
      </c>
      <c r="C9" s="3">
        <v>200000</v>
      </c>
      <c r="D9" s="4"/>
      <c r="E9" s="3">
        <v>29200572970</v>
      </c>
      <c r="F9" s="4"/>
      <c r="G9" s="3">
        <v>37173493800</v>
      </c>
      <c r="H9" s="4"/>
      <c r="I9" s="8">
        <v>1800000</v>
      </c>
      <c r="J9" s="4"/>
      <c r="K9" s="3">
        <v>0</v>
      </c>
      <c r="L9" s="4"/>
      <c r="M9" s="3">
        <v>0</v>
      </c>
      <c r="N9" s="4"/>
      <c r="O9" s="3">
        <v>0</v>
      </c>
      <c r="P9" s="4"/>
      <c r="Q9" s="8">
        <v>2000000</v>
      </c>
      <c r="R9" s="4"/>
      <c r="S9" s="3">
        <v>21360</v>
      </c>
      <c r="T9" s="4"/>
      <c r="U9" s="3">
        <v>29200572970</v>
      </c>
      <c r="V9" s="4"/>
      <c r="W9" s="3">
        <v>42465816000</v>
      </c>
      <c r="X9" s="4"/>
      <c r="Y9" s="5">
        <v>1.0699999999999999E-2</v>
      </c>
    </row>
    <row r="10" spans="1:25" ht="18.75" x14ac:dyDescent="0.45">
      <c r="A10" s="2" t="s">
        <v>16</v>
      </c>
      <c r="C10" s="3">
        <v>24400000</v>
      </c>
      <c r="D10" s="4"/>
      <c r="E10" s="3">
        <v>82369845388</v>
      </c>
      <c r="F10" s="4"/>
      <c r="G10" s="3">
        <v>72764460000</v>
      </c>
      <c r="H10" s="4"/>
      <c r="I10" s="8">
        <v>0</v>
      </c>
      <c r="J10" s="4"/>
      <c r="K10" s="3">
        <v>0</v>
      </c>
      <c r="L10" s="4"/>
      <c r="M10" s="8">
        <v>-24400000</v>
      </c>
      <c r="N10" s="4"/>
      <c r="O10" s="3">
        <v>94957987835</v>
      </c>
      <c r="P10" s="4"/>
      <c r="Q10" s="8">
        <v>0</v>
      </c>
      <c r="R10" s="4"/>
      <c r="S10" s="3">
        <v>0</v>
      </c>
      <c r="T10" s="4"/>
      <c r="U10" s="3">
        <v>0</v>
      </c>
      <c r="V10" s="4"/>
      <c r="W10" s="3">
        <v>0</v>
      </c>
      <c r="X10" s="4"/>
      <c r="Y10" s="5">
        <v>0</v>
      </c>
    </row>
    <row r="11" spans="1:25" ht="18.75" x14ac:dyDescent="0.45">
      <c r="A11" s="2" t="s">
        <v>17</v>
      </c>
      <c r="C11" s="3">
        <v>30239716</v>
      </c>
      <c r="D11" s="4"/>
      <c r="E11" s="3">
        <v>113034615631</v>
      </c>
      <c r="F11" s="4"/>
      <c r="G11" s="3">
        <v>159016287459.04199</v>
      </c>
      <c r="H11" s="4"/>
      <c r="I11" s="8">
        <v>0</v>
      </c>
      <c r="J11" s="4"/>
      <c r="K11" s="3">
        <v>0</v>
      </c>
      <c r="L11" s="4"/>
      <c r="M11" s="8">
        <v>0</v>
      </c>
      <c r="N11" s="4"/>
      <c r="O11" s="3">
        <v>0</v>
      </c>
      <c r="P11" s="4"/>
      <c r="Q11" s="8">
        <v>30239716</v>
      </c>
      <c r="R11" s="4"/>
      <c r="S11" s="3">
        <v>4890</v>
      </c>
      <c r="T11" s="4"/>
      <c r="U11" s="3">
        <v>113034615631</v>
      </c>
      <c r="V11" s="4"/>
      <c r="W11" s="3">
        <v>146992371583.12201</v>
      </c>
      <c r="X11" s="4"/>
      <c r="Y11" s="5">
        <v>3.6900000000000002E-2</v>
      </c>
    </row>
    <row r="12" spans="1:25" ht="18.75" x14ac:dyDescent="0.45">
      <c r="A12" s="2" t="s">
        <v>18</v>
      </c>
      <c r="C12" s="3">
        <v>14502235</v>
      </c>
      <c r="D12" s="4"/>
      <c r="E12" s="3">
        <v>447126299930</v>
      </c>
      <c r="F12" s="4"/>
      <c r="G12" s="3">
        <v>522059093857.17499</v>
      </c>
      <c r="H12" s="4"/>
      <c r="I12" s="8">
        <v>13209042</v>
      </c>
      <c r="J12" s="4"/>
      <c r="K12" s="3">
        <v>0</v>
      </c>
      <c r="L12" s="4"/>
      <c r="M12" s="8">
        <v>-8000000</v>
      </c>
      <c r="N12" s="4"/>
      <c r="O12" s="3">
        <v>176543280247</v>
      </c>
      <c r="P12" s="4"/>
      <c r="Q12" s="8">
        <v>19711277</v>
      </c>
      <c r="R12" s="4"/>
      <c r="S12" s="3">
        <v>30518</v>
      </c>
      <c r="T12" s="4"/>
      <c r="U12" s="3">
        <v>318044901058</v>
      </c>
      <c r="V12" s="4"/>
      <c r="W12" s="3">
        <v>597969536414.65796</v>
      </c>
      <c r="X12" s="4"/>
      <c r="Y12" s="5">
        <v>0.1502</v>
      </c>
    </row>
    <row r="13" spans="1:25" ht="18.75" x14ac:dyDescent="0.45">
      <c r="A13" s="2" t="s">
        <v>19</v>
      </c>
      <c r="C13" s="3">
        <v>1276024</v>
      </c>
      <c r="D13" s="4"/>
      <c r="E13" s="3">
        <v>165981635729</v>
      </c>
      <c r="F13" s="4"/>
      <c r="G13" s="3">
        <v>119316292266.175</v>
      </c>
      <c r="H13" s="4"/>
      <c r="I13" s="8">
        <v>0</v>
      </c>
      <c r="J13" s="4"/>
      <c r="K13" s="3">
        <v>0</v>
      </c>
      <c r="L13" s="4"/>
      <c r="M13" s="8">
        <v>-276024</v>
      </c>
      <c r="N13" s="4"/>
      <c r="O13" s="3">
        <v>29825286145</v>
      </c>
      <c r="P13" s="4"/>
      <c r="Q13" s="8">
        <v>1000000</v>
      </c>
      <c r="R13" s="4"/>
      <c r="S13" s="3">
        <v>114778</v>
      </c>
      <c r="T13" s="4"/>
      <c r="U13" s="3">
        <v>130077205232</v>
      </c>
      <c r="V13" s="4"/>
      <c r="W13" s="3">
        <v>114095070900</v>
      </c>
      <c r="X13" s="4"/>
      <c r="Y13" s="5">
        <v>2.87E-2</v>
      </c>
    </row>
    <row r="14" spans="1:25" ht="18.75" x14ac:dyDescent="0.45">
      <c r="A14" s="2" t="s">
        <v>20</v>
      </c>
      <c r="C14" s="3">
        <v>2135932</v>
      </c>
      <c r="D14" s="4"/>
      <c r="E14" s="3">
        <v>107315148928</v>
      </c>
      <c r="F14" s="4"/>
      <c r="G14" s="3">
        <v>89897270482.764008</v>
      </c>
      <c r="H14" s="4"/>
      <c r="I14" s="8">
        <v>0</v>
      </c>
      <c r="J14" s="4"/>
      <c r="K14" s="3">
        <v>0</v>
      </c>
      <c r="L14" s="4"/>
      <c r="M14" s="8">
        <v>0</v>
      </c>
      <c r="N14" s="4"/>
      <c r="O14" s="3">
        <v>0</v>
      </c>
      <c r="P14" s="4"/>
      <c r="Q14" s="8">
        <v>2135932</v>
      </c>
      <c r="R14" s="4"/>
      <c r="S14" s="3">
        <v>48740</v>
      </c>
      <c r="T14" s="4"/>
      <c r="U14" s="3">
        <v>107315148928</v>
      </c>
      <c r="V14" s="4"/>
      <c r="W14" s="3">
        <v>103485898992.20399</v>
      </c>
      <c r="X14" s="4"/>
      <c r="Y14" s="5">
        <v>2.5999999999999999E-2</v>
      </c>
    </row>
    <row r="15" spans="1:25" ht="18.75" x14ac:dyDescent="0.45">
      <c r="A15" s="2" t="s">
        <v>21</v>
      </c>
      <c r="C15" s="3">
        <v>1121644</v>
      </c>
      <c r="D15" s="4"/>
      <c r="E15" s="3">
        <v>103246929609</v>
      </c>
      <c r="F15" s="4"/>
      <c r="G15" s="3">
        <v>92609426323.692001</v>
      </c>
      <c r="H15" s="4"/>
      <c r="I15" s="8">
        <v>0</v>
      </c>
      <c r="J15" s="4"/>
      <c r="K15" s="3">
        <v>0</v>
      </c>
      <c r="L15" s="4"/>
      <c r="M15" s="8">
        <v>0</v>
      </c>
      <c r="N15" s="4"/>
      <c r="O15" s="3">
        <v>0</v>
      </c>
      <c r="P15" s="4"/>
      <c r="Q15" s="8">
        <v>1121644</v>
      </c>
      <c r="R15" s="4"/>
      <c r="S15" s="3">
        <v>86170</v>
      </c>
      <c r="T15" s="4"/>
      <c r="U15" s="3">
        <v>103246929609</v>
      </c>
      <c r="V15" s="4"/>
      <c r="W15" s="3">
        <v>96076983702.294006</v>
      </c>
      <c r="X15" s="4"/>
      <c r="Y15" s="5">
        <v>2.41E-2</v>
      </c>
    </row>
    <row r="16" spans="1:25" ht="18.75" x14ac:dyDescent="0.45">
      <c r="A16" s="2" t="s">
        <v>22</v>
      </c>
      <c r="C16" s="3">
        <v>16963302</v>
      </c>
      <c r="D16" s="4"/>
      <c r="E16" s="3">
        <v>191448688668</v>
      </c>
      <c r="F16" s="4"/>
      <c r="G16" s="3">
        <v>152435827992.02399</v>
      </c>
      <c r="H16" s="4"/>
      <c r="I16" s="8">
        <v>0</v>
      </c>
      <c r="J16" s="4"/>
      <c r="K16" s="3">
        <v>0</v>
      </c>
      <c r="L16" s="4"/>
      <c r="M16" s="8">
        <v>-11308868</v>
      </c>
      <c r="N16" s="4"/>
      <c r="O16" s="3">
        <v>93506051752</v>
      </c>
      <c r="P16" s="4"/>
      <c r="Q16" s="8">
        <v>5654434</v>
      </c>
      <c r="R16" s="4"/>
      <c r="S16" s="3">
        <v>10250</v>
      </c>
      <c r="T16" s="4"/>
      <c r="U16" s="3">
        <v>63816229534</v>
      </c>
      <c r="V16" s="4"/>
      <c r="W16" s="3">
        <v>57613098706.425003</v>
      </c>
      <c r="X16" s="4"/>
      <c r="Y16" s="5">
        <v>1.4500000000000001E-2</v>
      </c>
    </row>
    <row r="17" spans="1:25" ht="18.75" x14ac:dyDescent="0.45">
      <c r="A17" s="2" t="s">
        <v>23</v>
      </c>
      <c r="C17" s="3">
        <v>164923</v>
      </c>
      <c r="D17" s="4"/>
      <c r="E17" s="3">
        <v>695317332</v>
      </c>
      <c r="F17" s="4"/>
      <c r="G17" s="3">
        <v>2337808758.2189999</v>
      </c>
      <c r="H17" s="4"/>
      <c r="I17" s="8">
        <v>0</v>
      </c>
      <c r="J17" s="4"/>
      <c r="K17" s="3">
        <v>0</v>
      </c>
      <c r="L17" s="4"/>
      <c r="M17" s="8">
        <v>0</v>
      </c>
      <c r="N17" s="4"/>
      <c r="O17" s="3">
        <v>0</v>
      </c>
      <c r="P17" s="4"/>
      <c r="Q17" s="8">
        <v>164923</v>
      </c>
      <c r="R17" s="4"/>
      <c r="S17" s="3">
        <v>14440</v>
      </c>
      <c r="T17" s="4"/>
      <c r="U17" s="3">
        <v>695317332</v>
      </c>
      <c r="V17" s="4"/>
      <c r="W17" s="3">
        <v>2367318265.6859999</v>
      </c>
      <c r="X17" s="4"/>
      <c r="Y17" s="5">
        <v>5.9999999999999995E-4</v>
      </c>
    </row>
    <row r="18" spans="1:25" ht="18.75" x14ac:dyDescent="0.45">
      <c r="A18" s="2" t="s">
        <v>24</v>
      </c>
      <c r="C18" s="3">
        <v>772588</v>
      </c>
      <c r="D18" s="4"/>
      <c r="E18" s="3">
        <v>7232196268</v>
      </c>
      <c r="F18" s="4"/>
      <c r="G18" s="3">
        <v>9599888767.5</v>
      </c>
      <c r="H18" s="4"/>
      <c r="I18" s="8">
        <v>0</v>
      </c>
      <c r="J18" s="4"/>
      <c r="K18" s="3">
        <v>0</v>
      </c>
      <c r="L18" s="4"/>
      <c r="M18" s="8">
        <v>0</v>
      </c>
      <c r="N18" s="4"/>
      <c r="O18" s="3">
        <v>0</v>
      </c>
      <c r="P18" s="4"/>
      <c r="Q18" s="8">
        <v>772588</v>
      </c>
      <c r="R18" s="4"/>
      <c r="S18" s="3">
        <v>15200</v>
      </c>
      <c r="T18" s="4"/>
      <c r="U18" s="3">
        <v>7232196268</v>
      </c>
      <c r="V18" s="4"/>
      <c r="W18" s="3">
        <v>11673464741.280001</v>
      </c>
      <c r="X18" s="4"/>
      <c r="Y18" s="5">
        <v>2.8999999999999998E-3</v>
      </c>
    </row>
    <row r="19" spans="1:25" ht="18.75" x14ac:dyDescent="0.45">
      <c r="A19" s="2" t="s">
        <v>25</v>
      </c>
      <c r="C19" s="3">
        <v>13055</v>
      </c>
      <c r="D19" s="4"/>
      <c r="E19" s="3">
        <v>326794391</v>
      </c>
      <c r="F19" s="4"/>
      <c r="G19" s="3">
        <v>442072499.47874999</v>
      </c>
      <c r="H19" s="4"/>
      <c r="I19" s="8">
        <v>0</v>
      </c>
      <c r="J19" s="4"/>
      <c r="K19" s="3">
        <v>0</v>
      </c>
      <c r="L19" s="4"/>
      <c r="M19" s="8">
        <v>0</v>
      </c>
      <c r="N19" s="4"/>
      <c r="O19" s="3">
        <v>0</v>
      </c>
      <c r="P19" s="4"/>
      <c r="Q19" s="8">
        <v>13055</v>
      </c>
      <c r="R19" s="4"/>
      <c r="S19" s="3">
        <v>36936</v>
      </c>
      <c r="T19" s="4"/>
      <c r="U19" s="3">
        <v>326794391</v>
      </c>
      <c r="V19" s="4"/>
      <c r="W19" s="3">
        <v>479330393.09399998</v>
      </c>
      <c r="X19" s="4"/>
      <c r="Y19" s="5">
        <v>1E-4</v>
      </c>
    </row>
    <row r="20" spans="1:25" ht="18.75" x14ac:dyDescent="0.45">
      <c r="A20" s="2" t="s">
        <v>26</v>
      </c>
      <c r="C20" s="3">
        <v>3762444</v>
      </c>
      <c r="D20" s="4"/>
      <c r="E20" s="3">
        <v>209952637416</v>
      </c>
      <c r="F20" s="4"/>
      <c r="G20" s="3">
        <v>203833131471.89999</v>
      </c>
      <c r="H20" s="4"/>
      <c r="I20" s="8">
        <v>0</v>
      </c>
      <c r="J20" s="4"/>
      <c r="K20" s="3">
        <v>0</v>
      </c>
      <c r="L20" s="4"/>
      <c r="M20" s="8">
        <v>0</v>
      </c>
      <c r="N20" s="4"/>
      <c r="O20" s="3">
        <v>0</v>
      </c>
      <c r="P20" s="4"/>
      <c r="Q20" s="8">
        <v>3762444</v>
      </c>
      <c r="R20" s="4"/>
      <c r="S20" s="3">
        <v>57990</v>
      </c>
      <c r="T20" s="4"/>
      <c r="U20" s="3">
        <v>209952637416</v>
      </c>
      <c r="V20" s="4"/>
      <c r="W20" s="3">
        <v>216885932001.01801</v>
      </c>
      <c r="X20" s="4"/>
      <c r="Y20" s="5">
        <v>5.45E-2</v>
      </c>
    </row>
    <row r="21" spans="1:25" ht="18.75" x14ac:dyDescent="0.45">
      <c r="A21" s="2" t="s">
        <v>27</v>
      </c>
      <c r="C21" s="3">
        <v>20631103</v>
      </c>
      <c r="D21" s="4"/>
      <c r="E21" s="3">
        <v>278556734373</v>
      </c>
      <c r="F21" s="4"/>
      <c r="G21" s="3">
        <v>203237728057.15601</v>
      </c>
      <c r="H21" s="4"/>
      <c r="I21" s="8">
        <v>0</v>
      </c>
      <c r="J21" s="4"/>
      <c r="K21" s="3">
        <v>0</v>
      </c>
      <c r="L21" s="4"/>
      <c r="M21" s="8">
        <v>0</v>
      </c>
      <c r="N21" s="4"/>
      <c r="O21" s="3">
        <v>0</v>
      </c>
      <c r="P21" s="4"/>
      <c r="Q21" s="8">
        <v>20631103</v>
      </c>
      <c r="R21" s="4"/>
      <c r="S21" s="3">
        <v>11490</v>
      </c>
      <c r="T21" s="4"/>
      <c r="U21" s="3">
        <v>278556734373</v>
      </c>
      <c r="V21" s="4"/>
      <c r="W21" s="3">
        <v>235640917797.853</v>
      </c>
      <c r="X21" s="4"/>
      <c r="Y21" s="5">
        <v>5.9200000000000003E-2</v>
      </c>
    </row>
    <row r="22" spans="1:25" ht="18.75" x14ac:dyDescent="0.45">
      <c r="A22" s="2" t="s">
        <v>28</v>
      </c>
      <c r="C22" s="3">
        <v>4000000</v>
      </c>
      <c r="D22" s="4"/>
      <c r="E22" s="3">
        <v>37823154760</v>
      </c>
      <c r="F22" s="4"/>
      <c r="G22" s="3">
        <v>38847474000</v>
      </c>
      <c r="H22" s="4"/>
      <c r="I22" s="8">
        <v>3700000</v>
      </c>
      <c r="J22" s="4"/>
      <c r="K22" s="3">
        <v>35357729252</v>
      </c>
      <c r="L22" s="4"/>
      <c r="M22" s="8">
        <v>0</v>
      </c>
      <c r="N22" s="4"/>
      <c r="O22" s="3">
        <v>0</v>
      </c>
      <c r="P22" s="4"/>
      <c r="Q22" s="8">
        <v>7700000</v>
      </c>
      <c r="R22" s="4"/>
      <c r="S22" s="3">
        <v>10060</v>
      </c>
      <c r="T22" s="4"/>
      <c r="U22" s="3">
        <v>73180884012</v>
      </c>
      <c r="V22" s="4"/>
      <c r="W22" s="3">
        <v>77001101100</v>
      </c>
      <c r="X22" s="4"/>
      <c r="Y22" s="5">
        <v>1.9300000000000001E-2</v>
      </c>
    </row>
    <row r="23" spans="1:25" ht="18.75" x14ac:dyDescent="0.45">
      <c r="A23" s="2" t="s">
        <v>29</v>
      </c>
      <c r="C23" s="3">
        <v>7018048</v>
      </c>
      <c r="D23" s="4"/>
      <c r="E23" s="3">
        <v>143430663182</v>
      </c>
      <c r="F23" s="4"/>
      <c r="G23" s="3">
        <v>91528932860.927994</v>
      </c>
      <c r="H23" s="4"/>
      <c r="I23" s="8">
        <v>0</v>
      </c>
      <c r="J23" s="4"/>
      <c r="K23" s="3">
        <v>0</v>
      </c>
      <c r="L23" s="4"/>
      <c r="M23" s="8">
        <v>-2500000</v>
      </c>
      <c r="N23" s="4"/>
      <c r="O23" s="3">
        <v>35934585688</v>
      </c>
      <c r="P23" s="4"/>
      <c r="Q23" s="8">
        <v>4518048</v>
      </c>
      <c r="R23" s="4"/>
      <c r="S23" s="3">
        <v>14470</v>
      </c>
      <c r="T23" s="4"/>
      <c r="U23" s="3">
        <v>92337159982</v>
      </c>
      <c r="V23" s="4"/>
      <c r="W23" s="3">
        <v>64987166440.367996</v>
      </c>
      <c r="X23" s="4"/>
      <c r="Y23" s="5">
        <v>1.6299999999999999E-2</v>
      </c>
    </row>
    <row r="24" spans="1:25" ht="18.75" x14ac:dyDescent="0.45">
      <c r="A24" s="2" t="s">
        <v>30</v>
      </c>
      <c r="C24" s="3">
        <v>11843292</v>
      </c>
      <c r="D24" s="4"/>
      <c r="E24" s="3">
        <v>168131348642</v>
      </c>
      <c r="F24" s="4"/>
      <c r="G24" s="3">
        <v>156578564687.57999</v>
      </c>
      <c r="H24" s="4"/>
      <c r="I24" s="8">
        <v>0</v>
      </c>
      <c r="J24" s="4"/>
      <c r="K24" s="3">
        <v>0</v>
      </c>
      <c r="L24" s="4"/>
      <c r="M24" s="8">
        <v>-4237317</v>
      </c>
      <c r="N24" s="4"/>
      <c r="O24" s="3">
        <v>95783268113</v>
      </c>
      <c r="P24" s="4"/>
      <c r="Q24" s="8">
        <v>7605975</v>
      </c>
      <c r="R24" s="4"/>
      <c r="S24" s="3">
        <v>20700</v>
      </c>
      <c r="T24" s="4"/>
      <c r="U24" s="3">
        <v>107976974161</v>
      </c>
      <c r="V24" s="4"/>
      <c r="W24" s="3">
        <v>156506892589.125</v>
      </c>
      <c r="X24" s="4"/>
      <c r="Y24" s="5">
        <v>3.9300000000000002E-2</v>
      </c>
    </row>
    <row r="25" spans="1:25" ht="18.75" x14ac:dyDescent="0.45">
      <c r="A25" s="2" t="s">
        <v>31</v>
      </c>
      <c r="C25" s="3">
        <v>2602328</v>
      </c>
      <c r="D25" s="4"/>
      <c r="E25" s="3">
        <v>26511803070</v>
      </c>
      <c r="F25" s="4"/>
      <c r="G25" s="3">
        <v>24031782138.636002</v>
      </c>
      <c r="H25" s="4"/>
      <c r="I25" s="8">
        <v>0</v>
      </c>
      <c r="J25" s="4"/>
      <c r="K25" s="3">
        <v>0</v>
      </c>
      <c r="L25" s="4"/>
      <c r="M25" s="8">
        <v>0</v>
      </c>
      <c r="N25" s="4"/>
      <c r="O25" s="3">
        <v>0</v>
      </c>
      <c r="P25" s="4"/>
      <c r="Q25" s="8">
        <v>2602328</v>
      </c>
      <c r="R25" s="4"/>
      <c r="S25" s="3">
        <v>13490</v>
      </c>
      <c r="T25" s="4"/>
      <c r="U25" s="3">
        <v>26511803070</v>
      </c>
      <c r="V25" s="4"/>
      <c r="W25" s="3">
        <v>34896527561.916</v>
      </c>
      <c r="X25" s="4"/>
      <c r="Y25" s="5">
        <v>8.8000000000000005E-3</v>
      </c>
    </row>
    <row r="26" spans="1:25" ht="18.75" x14ac:dyDescent="0.45">
      <c r="A26" s="2" t="s">
        <v>32</v>
      </c>
      <c r="C26" s="3">
        <v>1000000</v>
      </c>
      <c r="D26" s="4"/>
      <c r="E26" s="3">
        <v>12231340113</v>
      </c>
      <c r="F26" s="4"/>
      <c r="G26" s="3">
        <v>12147291000</v>
      </c>
      <c r="H26" s="4"/>
      <c r="I26" s="8">
        <v>7300000</v>
      </c>
      <c r="J26" s="4"/>
      <c r="K26" s="3">
        <v>99450025067</v>
      </c>
      <c r="L26" s="4"/>
      <c r="M26" s="8">
        <v>0</v>
      </c>
      <c r="N26" s="4"/>
      <c r="O26" s="3">
        <v>0</v>
      </c>
      <c r="P26" s="4"/>
      <c r="Q26" s="8">
        <v>8300000</v>
      </c>
      <c r="R26" s="4"/>
      <c r="S26" s="3">
        <v>12970</v>
      </c>
      <c r="T26" s="4"/>
      <c r="U26" s="3">
        <v>111681365180</v>
      </c>
      <c r="V26" s="4"/>
      <c r="W26" s="3">
        <v>107010476550</v>
      </c>
      <c r="X26" s="4"/>
      <c r="Y26" s="5">
        <v>2.69E-2</v>
      </c>
    </row>
    <row r="27" spans="1:25" ht="18.75" x14ac:dyDescent="0.45">
      <c r="A27" s="2" t="s">
        <v>33</v>
      </c>
      <c r="C27" s="3">
        <v>12951664</v>
      </c>
      <c r="D27" s="4"/>
      <c r="E27" s="3">
        <v>190698567676</v>
      </c>
      <c r="F27" s="4"/>
      <c r="G27" s="3">
        <v>167369820789.60001</v>
      </c>
      <c r="H27" s="4"/>
      <c r="I27" s="8">
        <v>0</v>
      </c>
      <c r="J27" s="4"/>
      <c r="K27" s="3">
        <v>0</v>
      </c>
      <c r="L27" s="4"/>
      <c r="M27" s="8">
        <v>0</v>
      </c>
      <c r="N27" s="4"/>
      <c r="O27" s="3">
        <v>0</v>
      </c>
      <c r="P27" s="4"/>
      <c r="Q27" s="8">
        <v>12951664</v>
      </c>
      <c r="R27" s="4"/>
      <c r="S27" s="3">
        <v>13250</v>
      </c>
      <c r="T27" s="4"/>
      <c r="U27" s="3">
        <v>190698567676</v>
      </c>
      <c r="V27" s="4"/>
      <c r="W27" s="3">
        <v>170588471189.39999</v>
      </c>
      <c r="X27" s="4"/>
      <c r="Y27" s="5">
        <v>4.2900000000000001E-2</v>
      </c>
    </row>
    <row r="28" spans="1:25" ht="18.75" x14ac:dyDescent="0.45">
      <c r="A28" s="2" t="s">
        <v>34</v>
      </c>
      <c r="C28" s="3">
        <v>5600000</v>
      </c>
      <c r="D28" s="4"/>
      <c r="E28" s="3">
        <v>79005248403</v>
      </c>
      <c r="F28" s="4"/>
      <c r="G28" s="3">
        <v>79102522800</v>
      </c>
      <c r="H28" s="4"/>
      <c r="I28" s="8">
        <v>7000000</v>
      </c>
      <c r="J28" s="4"/>
      <c r="K28" s="3">
        <v>99468555110</v>
      </c>
      <c r="L28" s="4"/>
      <c r="M28" s="8">
        <v>0</v>
      </c>
      <c r="N28" s="4"/>
      <c r="O28" s="3">
        <v>0</v>
      </c>
      <c r="P28" s="4"/>
      <c r="Q28" s="8">
        <v>12600000</v>
      </c>
      <c r="R28" s="4"/>
      <c r="S28" s="3">
        <v>14510</v>
      </c>
      <c r="T28" s="4"/>
      <c r="U28" s="3">
        <v>178473803513</v>
      </c>
      <c r="V28" s="4"/>
      <c r="W28" s="3">
        <v>181738185300</v>
      </c>
      <c r="X28" s="4"/>
      <c r="Y28" s="5">
        <v>4.5699999999999998E-2</v>
      </c>
    </row>
    <row r="29" spans="1:25" ht="18.75" x14ac:dyDescent="0.45">
      <c r="A29" s="2" t="s">
        <v>35</v>
      </c>
      <c r="C29" s="3">
        <v>2989177</v>
      </c>
      <c r="D29" s="4"/>
      <c r="E29" s="3">
        <v>110815583300</v>
      </c>
      <c r="F29" s="4"/>
      <c r="G29" s="3">
        <v>62428933247.818497</v>
      </c>
      <c r="H29" s="4"/>
      <c r="I29" s="8">
        <v>0</v>
      </c>
      <c r="J29" s="4"/>
      <c r="K29" s="3">
        <v>0</v>
      </c>
      <c r="L29" s="4"/>
      <c r="M29" s="8">
        <v>0</v>
      </c>
      <c r="N29" s="4"/>
      <c r="O29" s="3">
        <v>0</v>
      </c>
      <c r="P29" s="4"/>
      <c r="Q29" s="8">
        <v>2989177</v>
      </c>
      <c r="R29" s="4"/>
      <c r="S29" s="3">
        <v>28520</v>
      </c>
      <c r="T29" s="4"/>
      <c r="U29" s="3">
        <v>110815583300</v>
      </c>
      <c r="V29" s="4"/>
      <c r="W29" s="3">
        <v>84744082638.162003</v>
      </c>
      <c r="X29" s="4"/>
      <c r="Y29" s="5">
        <v>2.1299999999999999E-2</v>
      </c>
    </row>
    <row r="30" spans="1:25" ht="18.75" x14ac:dyDescent="0.45">
      <c r="A30" s="2" t="s">
        <v>36</v>
      </c>
      <c r="C30" s="3">
        <v>7500000</v>
      </c>
      <c r="D30" s="4"/>
      <c r="E30" s="3">
        <v>249450247382</v>
      </c>
      <c r="F30" s="4"/>
      <c r="G30" s="3">
        <v>161707083750</v>
      </c>
      <c r="H30" s="4"/>
      <c r="I30" s="8">
        <v>0</v>
      </c>
      <c r="J30" s="4"/>
      <c r="K30" s="3">
        <v>0</v>
      </c>
      <c r="L30" s="4"/>
      <c r="M30" s="8">
        <v>0</v>
      </c>
      <c r="N30" s="4"/>
      <c r="O30" s="3">
        <v>0</v>
      </c>
      <c r="P30" s="4"/>
      <c r="Q30" s="8">
        <v>7500000</v>
      </c>
      <c r="R30" s="4"/>
      <c r="S30" s="3">
        <v>23440</v>
      </c>
      <c r="T30" s="4"/>
      <c r="U30" s="3">
        <v>249450247382</v>
      </c>
      <c r="V30" s="4"/>
      <c r="W30" s="3">
        <v>174753990000</v>
      </c>
      <c r="X30" s="4"/>
      <c r="Y30" s="5">
        <v>4.3900000000000002E-2</v>
      </c>
    </row>
    <row r="31" spans="1:25" ht="18.75" x14ac:dyDescent="0.45">
      <c r="A31" s="2" t="s">
        <v>37</v>
      </c>
      <c r="C31" s="3">
        <v>1014025</v>
      </c>
      <c r="D31" s="4"/>
      <c r="E31" s="3">
        <v>219722729935</v>
      </c>
      <c r="F31" s="4"/>
      <c r="G31" s="3">
        <v>190240261450.51501</v>
      </c>
      <c r="H31" s="4"/>
      <c r="I31" s="8">
        <v>0</v>
      </c>
      <c r="J31" s="4"/>
      <c r="K31" s="3">
        <v>0</v>
      </c>
      <c r="L31" s="4"/>
      <c r="M31" s="8">
        <v>0</v>
      </c>
      <c r="N31" s="4"/>
      <c r="O31" s="3">
        <v>0</v>
      </c>
      <c r="P31" s="4"/>
      <c r="Q31" s="8">
        <v>1014025</v>
      </c>
      <c r="R31" s="4"/>
      <c r="S31" s="3">
        <v>188732</v>
      </c>
      <c r="T31" s="4"/>
      <c r="U31" s="3">
        <v>219722729935</v>
      </c>
      <c r="V31" s="4"/>
      <c r="W31" s="3">
        <v>190240261450.51501</v>
      </c>
      <c r="X31" s="4"/>
      <c r="Y31" s="5">
        <v>4.7800000000000002E-2</v>
      </c>
    </row>
    <row r="32" spans="1:25" ht="18.75" x14ac:dyDescent="0.45">
      <c r="A32" s="2" t="s">
        <v>38</v>
      </c>
      <c r="C32" s="3">
        <v>1400000</v>
      </c>
      <c r="D32" s="4"/>
      <c r="E32" s="3">
        <v>29875698801</v>
      </c>
      <c r="F32" s="4"/>
      <c r="G32" s="3">
        <v>29531237400</v>
      </c>
      <c r="H32" s="4"/>
      <c r="I32" s="8">
        <v>1440000</v>
      </c>
      <c r="J32" s="4"/>
      <c r="K32" s="3">
        <v>13216253277</v>
      </c>
      <c r="L32" s="4"/>
      <c r="M32" s="8">
        <v>0</v>
      </c>
      <c r="N32" s="4"/>
      <c r="O32" s="3">
        <v>0</v>
      </c>
      <c r="P32" s="4"/>
      <c r="Q32" s="8">
        <v>2840000</v>
      </c>
      <c r="R32" s="4"/>
      <c r="S32" s="3">
        <v>16550</v>
      </c>
      <c r="T32" s="4"/>
      <c r="U32" s="3">
        <v>43091952078</v>
      </c>
      <c r="V32" s="4"/>
      <c r="W32" s="3">
        <v>46722338100</v>
      </c>
      <c r="X32" s="4"/>
      <c r="Y32" s="5">
        <v>1.17E-2</v>
      </c>
    </row>
    <row r="33" spans="1:25" ht="18.75" x14ac:dyDescent="0.45">
      <c r="A33" s="2" t="s">
        <v>39</v>
      </c>
      <c r="C33" s="3">
        <v>500000</v>
      </c>
      <c r="D33" s="4"/>
      <c r="E33" s="3">
        <v>20871586286</v>
      </c>
      <c r="F33" s="4"/>
      <c r="G33" s="3">
        <v>18409806000</v>
      </c>
      <c r="H33" s="4"/>
      <c r="I33" s="8">
        <v>228481</v>
      </c>
      <c r="J33" s="4"/>
      <c r="K33" s="3">
        <v>8904609905</v>
      </c>
      <c r="L33" s="4"/>
      <c r="M33" s="8">
        <v>0</v>
      </c>
      <c r="N33" s="4"/>
      <c r="O33" s="3">
        <v>0</v>
      </c>
      <c r="P33" s="4"/>
      <c r="Q33" s="8">
        <v>728481</v>
      </c>
      <c r="R33" s="4"/>
      <c r="S33" s="3">
        <v>37890</v>
      </c>
      <c r="T33" s="4"/>
      <c r="U33" s="3">
        <v>29776196191</v>
      </c>
      <c r="V33" s="4"/>
      <c r="W33" s="3">
        <v>27437912326.7145</v>
      </c>
      <c r="X33" s="4"/>
      <c r="Y33" s="5">
        <v>6.8999999999999999E-3</v>
      </c>
    </row>
    <row r="34" spans="1:25" ht="18.75" x14ac:dyDescent="0.45">
      <c r="A34" s="2" t="s">
        <v>40</v>
      </c>
      <c r="C34" s="3">
        <v>2938091</v>
      </c>
      <c r="D34" s="4"/>
      <c r="E34" s="3">
        <v>66620720945</v>
      </c>
      <c r="F34" s="4"/>
      <c r="G34" s="3">
        <v>73511737554.703506</v>
      </c>
      <c r="H34" s="4"/>
      <c r="I34" s="8">
        <v>17243745</v>
      </c>
      <c r="J34" s="4"/>
      <c r="K34" s="3">
        <v>211938848260</v>
      </c>
      <c r="L34" s="4"/>
      <c r="M34" s="8">
        <v>0</v>
      </c>
      <c r="N34" s="4"/>
      <c r="O34" s="3">
        <v>0</v>
      </c>
      <c r="P34" s="4"/>
      <c r="Q34" s="8">
        <v>20181836</v>
      </c>
      <c r="R34" s="4"/>
      <c r="S34" s="3">
        <v>15900</v>
      </c>
      <c r="T34" s="4"/>
      <c r="U34" s="3">
        <v>278559569205</v>
      </c>
      <c r="V34" s="4"/>
      <c r="W34" s="3">
        <v>318981889805.21997</v>
      </c>
      <c r="X34" s="4"/>
      <c r="Y34" s="5">
        <v>8.0100000000000005E-2</v>
      </c>
    </row>
    <row r="35" spans="1:25" ht="18.75" x14ac:dyDescent="0.45">
      <c r="A35" s="2" t="s">
        <v>41</v>
      </c>
      <c r="C35" s="3">
        <v>2900000</v>
      </c>
      <c r="D35" s="4"/>
      <c r="E35" s="3">
        <v>60886261283</v>
      </c>
      <c r="F35" s="4"/>
      <c r="G35" s="3">
        <v>80140311000</v>
      </c>
      <c r="H35" s="4"/>
      <c r="I35" s="8">
        <v>0</v>
      </c>
      <c r="J35" s="4"/>
      <c r="K35" s="3">
        <v>0</v>
      </c>
      <c r="L35" s="4"/>
      <c r="M35" s="8">
        <v>0</v>
      </c>
      <c r="N35" s="4"/>
      <c r="O35" s="3">
        <v>0</v>
      </c>
      <c r="P35" s="4"/>
      <c r="Q35" s="8">
        <v>2900000</v>
      </c>
      <c r="R35" s="4"/>
      <c r="S35" s="3">
        <v>26520</v>
      </c>
      <c r="T35" s="4"/>
      <c r="U35" s="3">
        <v>60886261283</v>
      </c>
      <c r="V35" s="4"/>
      <c r="W35" s="3">
        <v>76450397400</v>
      </c>
      <c r="X35" s="4"/>
      <c r="Y35" s="5">
        <v>1.9199999999999998E-2</v>
      </c>
    </row>
    <row r="36" spans="1:25" ht="18.75" x14ac:dyDescent="0.45">
      <c r="A36" s="2" t="s">
        <v>42</v>
      </c>
      <c r="C36" s="3">
        <v>0</v>
      </c>
      <c r="D36" s="4"/>
      <c r="E36" s="3">
        <v>0</v>
      </c>
      <c r="F36" s="4"/>
      <c r="G36" s="3">
        <v>0</v>
      </c>
      <c r="H36" s="4"/>
      <c r="I36" s="8">
        <v>500000</v>
      </c>
      <c r="J36" s="4"/>
      <c r="K36" s="3">
        <v>28025983984</v>
      </c>
      <c r="L36" s="4"/>
      <c r="M36" s="8">
        <v>0</v>
      </c>
      <c r="N36" s="4"/>
      <c r="O36" s="3">
        <v>0</v>
      </c>
      <c r="P36" s="4"/>
      <c r="Q36" s="8">
        <v>500000</v>
      </c>
      <c r="R36" s="4"/>
      <c r="S36" s="3">
        <v>56380</v>
      </c>
      <c r="T36" s="4"/>
      <c r="U36" s="3">
        <v>28025983984</v>
      </c>
      <c r="V36" s="4"/>
      <c r="W36" s="3">
        <v>28022269500</v>
      </c>
      <c r="X36" s="4"/>
      <c r="Y36" s="5">
        <v>7.0000000000000001E-3</v>
      </c>
    </row>
    <row r="37" spans="1:25" ht="18.75" x14ac:dyDescent="0.45">
      <c r="A37" s="2" t="s">
        <v>43</v>
      </c>
      <c r="C37" s="3">
        <v>0</v>
      </c>
      <c r="D37" s="4"/>
      <c r="E37" s="3">
        <v>0</v>
      </c>
      <c r="F37" s="4"/>
      <c r="G37" s="3">
        <v>0</v>
      </c>
      <c r="H37" s="4"/>
      <c r="I37" s="8">
        <v>7000000</v>
      </c>
      <c r="J37" s="4"/>
      <c r="K37" s="3">
        <v>111042506023</v>
      </c>
      <c r="L37" s="4"/>
      <c r="M37" s="8">
        <v>0</v>
      </c>
      <c r="N37" s="4"/>
      <c r="O37" s="3">
        <v>0</v>
      </c>
      <c r="P37" s="4"/>
      <c r="Q37" s="8">
        <v>7000000</v>
      </c>
      <c r="R37" s="4"/>
      <c r="S37" s="3">
        <v>16098</v>
      </c>
      <c r="T37" s="4"/>
      <c r="U37" s="3">
        <v>111042506023</v>
      </c>
      <c r="V37" s="4"/>
      <c r="W37" s="3">
        <v>112015518300</v>
      </c>
      <c r="X37" s="4"/>
      <c r="Y37" s="5">
        <v>2.81E-2</v>
      </c>
    </row>
    <row r="38" spans="1:25" ht="18.75" x14ac:dyDescent="0.45">
      <c r="A38" s="2" t="s">
        <v>44</v>
      </c>
      <c r="C38" s="3">
        <v>0</v>
      </c>
      <c r="D38" s="4"/>
      <c r="E38" s="3">
        <v>0</v>
      </c>
      <c r="F38" s="4"/>
      <c r="G38" s="3">
        <v>0</v>
      </c>
      <c r="H38" s="4"/>
      <c r="I38" s="8">
        <v>2000000</v>
      </c>
      <c r="J38" s="4"/>
      <c r="K38" s="3">
        <v>47016652072</v>
      </c>
      <c r="L38" s="4"/>
      <c r="M38" s="8">
        <v>0</v>
      </c>
      <c r="N38" s="4"/>
      <c r="O38" s="3">
        <v>0</v>
      </c>
      <c r="P38" s="4"/>
      <c r="Q38" s="8">
        <v>2000000</v>
      </c>
      <c r="R38" s="4"/>
      <c r="S38" s="3">
        <v>24987</v>
      </c>
      <c r="T38" s="4"/>
      <c r="U38" s="3">
        <v>47016652072</v>
      </c>
      <c r="V38" s="4"/>
      <c r="W38" s="3">
        <v>49676654700</v>
      </c>
      <c r="X38" s="4"/>
      <c r="Y38" s="5">
        <v>1.2500000000000001E-2</v>
      </c>
    </row>
    <row r="39" spans="1:25" ht="18.75" x14ac:dyDescent="0.45">
      <c r="A39" s="2" t="s">
        <v>45</v>
      </c>
      <c r="C39" s="3">
        <v>0</v>
      </c>
      <c r="D39" s="4"/>
      <c r="E39" s="3">
        <v>0</v>
      </c>
      <c r="F39" s="4"/>
      <c r="G39" s="3">
        <v>0</v>
      </c>
      <c r="H39" s="4"/>
      <c r="I39" s="8">
        <v>86940</v>
      </c>
      <c r="J39" s="4"/>
      <c r="K39" s="3">
        <v>1260382346</v>
      </c>
      <c r="L39" s="4"/>
      <c r="M39" s="8">
        <v>0</v>
      </c>
      <c r="N39" s="4"/>
      <c r="O39" s="3">
        <v>0</v>
      </c>
      <c r="P39" s="4"/>
      <c r="Q39" s="8">
        <v>86940</v>
      </c>
      <c r="R39" s="4"/>
      <c r="S39" s="3">
        <v>17685</v>
      </c>
      <c r="T39" s="4"/>
      <c r="U39" s="3">
        <v>1260382346</v>
      </c>
      <c r="V39" s="4"/>
      <c r="W39" s="3">
        <v>1528385573.2950001</v>
      </c>
      <c r="X39" s="4"/>
      <c r="Y39" s="5">
        <v>4.0000000000000002E-4</v>
      </c>
    </row>
    <row r="40" spans="1:25" ht="18.75" x14ac:dyDescent="0.45">
      <c r="A40" s="2" t="s">
        <v>46</v>
      </c>
      <c r="C40" s="3">
        <v>0</v>
      </c>
      <c r="D40" s="4"/>
      <c r="E40" s="3">
        <v>0</v>
      </c>
      <c r="F40" s="4"/>
      <c r="G40" s="3">
        <v>0</v>
      </c>
      <c r="H40" s="4"/>
      <c r="I40" s="8">
        <v>215684</v>
      </c>
      <c r="J40" s="4"/>
      <c r="K40" s="3">
        <v>8944080528</v>
      </c>
      <c r="L40" s="4"/>
      <c r="M40" s="8">
        <v>0</v>
      </c>
      <c r="N40" s="4"/>
      <c r="O40" s="3">
        <v>0</v>
      </c>
      <c r="P40" s="4"/>
      <c r="Q40" s="8">
        <v>215684</v>
      </c>
      <c r="R40" s="4"/>
      <c r="S40" s="3">
        <v>55520</v>
      </c>
      <c r="T40" s="4"/>
      <c r="U40" s="3">
        <v>8944080528</v>
      </c>
      <c r="V40" s="4"/>
      <c r="W40" s="3">
        <v>11903525764.704</v>
      </c>
      <c r="X40" s="4"/>
      <c r="Y40" s="5">
        <v>3.0000000000000001E-3</v>
      </c>
    </row>
    <row r="41" spans="1:25" ht="18.75" x14ac:dyDescent="0.45">
      <c r="A41" s="2" t="s">
        <v>47</v>
      </c>
      <c r="C41" s="3">
        <v>0</v>
      </c>
      <c r="D41" s="4"/>
      <c r="E41" s="3">
        <v>0</v>
      </c>
      <c r="F41" s="4"/>
      <c r="G41" s="3">
        <v>0</v>
      </c>
      <c r="H41" s="4"/>
      <c r="I41" s="8">
        <v>750000</v>
      </c>
      <c r="J41" s="4"/>
      <c r="K41" s="3">
        <v>119820610452</v>
      </c>
      <c r="L41" s="4"/>
      <c r="M41" s="8">
        <v>0</v>
      </c>
      <c r="N41" s="4"/>
      <c r="O41" s="3">
        <v>0</v>
      </c>
      <c r="P41" s="4"/>
      <c r="Q41" s="8">
        <v>750000</v>
      </c>
      <c r="R41" s="4"/>
      <c r="S41" s="3">
        <v>161030</v>
      </c>
      <c r="T41" s="4"/>
      <c r="U41" s="3">
        <v>119820610452</v>
      </c>
      <c r="V41" s="4"/>
      <c r="W41" s="3">
        <v>120053903625</v>
      </c>
      <c r="X41" s="4"/>
      <c r="Y41" s="5">
        <v>3.0200000000000001E-2</v>
      </c>
    </row>
    <row r="42" spans="1:25" ht="18.75" x14ac:dyDescent="0.45">
      <c r="A42" s="2" t="s">
        <v>48</v>
      </c>
      <c r="C42" s="3">
        <v>0</v>
      </c>
      <c r="D42" s="4"/>
      <c r="E42" s="3">
        <v>0</v>
      </c>
      <c r="F42" s="4"/>
      <c r="G42" s="3">
        <v>0</v>
      </c>
      <c r="H42" s="4"/>
      <c r="I42" s="8">
        <v>580000</v>
      </c>
      <c r="J42" s="4"/>
      <c r="K42" s="3">
        <v>101943718636</v>
      </c>
      <c r="L42" s="4"/>
      <c r="M42" s="8">
        <v>0</v>
      </c>
      <c r="N42" s="4"/>
      <c r="O42" s="3">
        <v>0</v>
      </c>
      <c r="P42" s="4"/>
      <c r="Q42" s="8">
        <v>580000</v>
      </c>
      <c r="R42" s="4"/>
      <c r="S42" s="3">
        <v>191211</v>
      </c>
      <c r="T42" s="4"/>
      <c r="U42" s="3">
        <v>101943718636</v>
      </c>
      <c r="V42" s="4"/>
      <c r="W42" s="3">
        <v>110242510839</v>
      </c>
      <c r="X42" s="4"/>
      <c r="Y42" s="5">
        <v>2.7699999999999999E-2</v>
      </c>
    </row>
    <row r="43" spans="1:25" ht="18.75" x14ac:dyDescent="0.45">
      <c r="A43" s="2" t="s">
        <v>49</v>
      </c>
      <c r="C43" s="3">
        <v>0</v>
      </c>
      <c r="D43" s="4"/>
      <c r="E43" s="3">
        <v>0</v>
      </c>
      <c r="F43" s="4"/>
      <c r="G43" s="3">
        <v>0</v>
      </c>
      <c r="H43" s="4"/>
      <c r="I43" s="8">
        <v>8170991</v>
      </c>
      <c r="J43" s="4"/>
      <c r="K43" s="3">
        <v>53197605337</v>
      </c>
      <c r="L43" s="4"/>
      <c r="M43" s="8">
        <v>0</v>
      </c>
      <c r="N43" s="4"/>
      <c r="O43" s="3">
        <v>0</v>
      </c>
      <c r="P43" s="4"/>
      <c r="Q43" s="8">
        <v>8170991</v>
      </c>
      <c r="R43" s="4"/>
      <c r="S43" s="3">
        <v>6730</v>
      </c>
      <c r="T43" s="4"/>
      <c r="U43" s="3">
        <v>53197605337</v>
      </c>
      <c r="V43" s="4"/>
      <c r="W43" s="3">
        <v>54663574351.891502</v>
      </c>
      <c r="X43" s="4"/>
      <c r="Y43" s="5">
        <v>1.37E-2</v>
      </c>
    </row>
    <row r="44" spans="1:25" ht="18.75" x14ac:dyDescent="0.45">
      <c r="A44" s="2" t="s">
        <v>50</v>
      </c>
      <c r="C44" s="3">
        <v>0</v>
      </c>
      <c r="D44" s="4"/>
      <c r="E44" s="3">
        <v>0</v>
      </c>
      <c r="F44" s="4"/>
      <c r="G44" s="3">
        <v>0</v>
      </c>
      <c r="H44" s="4"/>
      <c r="I44" s="8">
        <v>1300000</v>
      </c>
      <c r="J44" s="4"/>
      <c r="K44" s="3">
        <v>50203527138</v>
      </c>
      <c r="L44" s="4"/>
      <c r="M44" s="8">
        <v>-1300000</v>
      </c>
      <c r="N44" s="4"/>
      <c r="O44" s="3">
        <v>48624875893</v>
      </c>
      <c r="P44" s="4"/>
      <c r="Q44" s="8">
        <v>0</v>
      </c>
      <c r="R44" s="4"/>
      <c r="S44" s="3">
        <v>0</v>
      </c>
      <c r="T44" s="4"/>
      <c r="U44" s="3">
        <v>0</v>
      </c>
      <c r="V44" s="4"/>
      <c r="W44" s="3">
        <v>0</v>
      </c>
      <c r="X44" s="4"/>
      <c r="Y44" s="5">
        <v>0</v>
      </c>
    </row>
    <row r="45" spans="1:25" ht="18.75" x14ac:dyDescent="0.45">
      <c r="A45" s="2" t="s">
        <v>51</v>
      </c>
      <c r="C45" s="3">
        <v>0</v>
      </c>
      <c r="D45" s="4"/>
      <c r="E45" s="3">
        <v>0</v>
      </c>
      <c r="F45" s="4"/>
      <c r="G45" s="3">
        <v>0</v>
      </c>
      <c r="H45" s="4"/>
      <c r="I45" s="8">
        <v>1727389</v>
      </c>
      <c r="J45" s="4"/>
      <c r="K45" s="3">
        <v>31969062191</v>
      </c>
      <c r="L45" s="4"/>
      <c r="M45" s="8">
        <v>0</v>
      </c>
      <c r="N45" s="4"/>
      <c r="O45" s="3">
        <v>0</v>
      </c>
      <c r="P45" s="4"/>
      <c r="Q45" s="8">
        <v>1727389</v>
      </c>
      <c r="R45" s="4"/>
      <c r="S45" s="3">
        <v>18540</v>
      </c>
      <c r="T45" s="4"/>
      <c r="U45" s="3">
        <f>31969062191-26</f>
        <v>31969062165</v>
      </c>
      <c r="V45" s="4"/>
      <c r="W45" s="3">
        <f>31835238597-35</f>
        <v>31835238562</v>
      </c>
      <c r="X45" s="4"/>
      <c r="Y45" s="5">
        <v>8.0000000000000002E-3</v>
      </c>
    </row>
    <row r="46" spans="1:25" ht="18.75" thickBot="1" x14ac:dyDescent="0.45">
      <c r="A46" s="4"/>
      <c r="B46" s="4"/>
      <c r="C46" s="4"/>
      <c r="D46" s="4"/>
      <c r="E46" s="6">
        <f>SUM(E9:E45)</f>
        <v>3152562370411</v>
      </c>
      <c r="F46" s="4"/>
      <c r="G46" s="6">
        <f>SUM(G9:G45)</f>
        <v>2850298540414.9072</v>
      </c>
      <c r="H46" s="4"/>
      <c r="I46" s="4"/>
      <c r="J46" s="4"/>
      <c r="K46" s="6">
        <f>SUM(K9:K45)</f>
        <v>1021760149578</v>
      </c>
      <c r="L46" s="4"/>
      <c r="M46" s="4"/>
      <c r="N46" s="4"/>
      <c r="O46" s="6">
        <f>SUM(O9:O45)</f>
        <v>575175335673</v>
      </c>
      <c r="P46" s="4"/>
      <c r="Q46" s="4"/>
      <c r="R46" s="4"/>
      <c r="S46" s="7"/>
      <c r="T46" s="4"/>
      <c r="U46" s="6">
        <f>SUM(U9:U45)</f>
        <v>3637882981253</v>
      </c>
      <c r="V46" s="4"/>
      <c r="W46" s="6">
        <f>SUM(W9:W45)</f>
        <v>3857747013164.9453</v>
      </c>
    </row>
    <row r="47" spans="1:25" ht="18.75" thickTop="1" x14ac:dyDescent="0.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3"/>
      <c r="V47" s="4"/>
      <c r="W47" s="4"/>
    </row>
    <row r="48" spans="1:25" x14ac:dyDescent="0.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3"/>
    </row>
    <row r="49" spans="21:23" x14ac:dyDescent="0.4">
      <c r="U49" s="11"/>
    </row>
    <row r="51" spans="21:23" x14ac:dyDescent="0.4">
      <c r="W51" s="11"/>
    </row>
  </sheetData>
  <mergeCells count="21">
    <mergeCell ref="A6:A8"/>
    <mergeCell ref="C7:C8"/>
    <mergeCell ref="E7:E8"/>
    <mergeCell ref="G7:G8"/>
    <mergeCell ref="C6:G6"/>
    <mergeCell ref="C2:Y2"/>
    <mergeCell ref="C3:Y3"/>
    <mergeCell ref="C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4"/>
  <sheetViews>
    <sheetView rightToLeft="1" topLeftCell="A85" workbookViewId="0">
      <selection activeCell="Q90" sqref="Q90"/>
    </sheetView>
  </sheetViews>
  <sheetFormatPr defaultRowHeight="18" x14ac:dyDescent="0.4"/>
  <cols>
    <col min="1" max="1" width="29.42578125" style="1" bestFit="1" customWidth="1"/>
    <col min="2" max="2" width="1" style="1" customWidth="1"/>
    <col min="3" max="3" width="9.140625" style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4.710937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4.7109375" style="1" bestFit="1" customWidth="1"/>
    <col min="18" max="18" width="1" style="1" customWidth="1"/>
    <col min="19" max="19" width="13.85546875" style="1" bestFit="1" customWidth="1"/>
    <col min="20" max="16384" width="9.140625" style="1"/>
  </cols>
  <sheetData>
    <row r="2" spans="1:19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9" ht="27.75" x14ac:dyDescent="0.4">
      <c r="A3" s="13" t="s">
        <v>102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9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9" ht="27.75" x14ac:dyDescent="0.4">
      <c r="A6" s="13" t="s">
        <v>3</v>
      </c>
      <c r="C6" s="13" t="s">
        <v>104</v>
      </c>
      <c r="D6" s="13" t="s">
        <v>104</v>
      </c>
      <c r="E6" s="13" t="s">
        <v>104</v>
      </c>
      <c r="F6" s="13" t="s">
        <v>104</v>
      </c>
      <c r="G6" s="13" t="s">
        <v>104</v>
      </c>
      <c r="H6" s="13" t="s">
        <v>104</v>
      </c>
      <c r="I6" s="13" t="s">
        <v>104</v>
      </c>
      <c r="K6" s="13" t="s">
        <v>105</v>
      </c>
      <c r="L6" s="13" t="s">
        <v>105</v>
      </c>
      <c r="M6" s="13" t="s">
        <v>105</v>
      </c>
      <c r="N6" s="13" t="s">
        <v>105</v>
      </c>
      <c r="O6" s="13" t="s">
        <v>105</v>
      </c>
      <c r="P6" s="13" t="s">
        <v>105</v>
      </c>
      <c r="Q6" s="13" t="s">
        <v>105</v>
      </c>
    </row>
    <row r="7" spans="1:19" ht="50.25" customHeight="1" x14ac:dyDescent="0.4">
      <c r="A7" s="13" t="s">
        <v>3</v>
      </c>
      <c r="C7" s="13" t="s">
        <v>7</v>
      </c>
      <c r="E7" s="13" t="s">
        <v>144</v>
      </c>
      <c r="G7" s="13" t="s">
        <v>145</v>
      </c>
      <c r="I7" s="14" t="s">
        <v>221</v>
      </c>
      <c r="K7" s="13" t="s">
        <v>7</v>
      </c>
      <c r="M7" s="13" t="s">
        <v>144</v>
      </c>
      <c r="O7" s="13" t="s">
        <v>145</v>
      </c>
      <c r="Q7" s="14" t="s">
        <v>221</v>
      </c>
    </row>
    <row r="8" spans="1:19" ht="18.75" x14ac:dyDescent="0.45">
      <c r="A8" s="2" t="s">
        <v>16</v>
      </c>
      <c r="C8" s="8">
        <v>24400000</v>
      </c>
      <c r="D8" s="8"/>
      <c r="E8" s="8">
        <v>94957987835</v>
      </c>
      <c r="F8" s="8"/>
      <c r="G8" s="8">
        <v>82369845388</v>
      </c>
      <c r="H8" s="8"/>
      <c r="I8" s="8">
        <v>12588142447</v>
      </c>
      <c r="J8" s="8"/>
      <c r="K8" s="8">
        <v>74000000</v>
      </c>
      <c r="L8" s="8"/>
      <c r="M8" s="8">
        <v>238393552513</v>
      </c>
      <c r="N8" s="8"/>
      <c r="O8" s="8">
        <v>253632770180</v>
      </c>
      <c r="P8" s="8"/>
      <c r="Q8" s="8">
        <v>-15239217667</v>
      </c>
    </row>
    <row r="9" spans="1:19" ht="18.75" x14ac:dyDescent="0.45">
      <c r="A9" s="2" t="s">
        <v>22</v>
      </c>
      <c r="C9" s="8">
        <v>11308868</v>
      </c>
      <c r="D9" s="8"/>
      <c r="E9" s="8">
        <v>93506051752</v>
      </c>
      <c r="F9" s="8"/>
      <c r="G9" s="8">
        <v>127632459134</v>
      </c>
      <c r="H9" s="8"/>
      <c r="I9" s="8">
        <v>-34126407382</v>
      </c>
      <c r="J9" s="8"/>
      <c r="K9" s="8">
        <v>11308868</v>
      </c>
      <c r="L9" s="8"/>
      <c r="M9" s="8">
        <v>93506051752</v>
      </c>
      <c r="N9" s="8"/>
      <c r="O9" s="8">
        <v>127632459134</v>
      </c>
      <c r="P9" s="8"/>
      <c r="Q9" s="8">
        <v>-34126407382</v>
      </c>
    </row>
    <row r="10" spans="1:19" ht="18.75" x14ac:dyDescent="0.45">
      <c r="A10" s="2" t="s">
        <v>30</v>
      </c>
      <c r="C10" s="8">
        <v>4237317</v>
      </c>
      <c r="D10" s="8"/>
      <c r="E10" s="8">
        <v>95783268113</v>
      </c>
      <c r="F10" s="8"/>
      <c r="G10" s="8">
        <v>60154374481</v>
      </c>
      <c r="H10" s="8"/>
      <c r="I10" s="8">
        <v>35628893632</v>
      </c>
      <c r="J10" s="8"/>
      <c r="K10" s="8">
        <v>4237318</v>
      </c>
      <c r="L10" s="8"/>
      <c r="M10" s="8">
        <v>95783268114</v>
      </c>
      <c r="N10" s="8"/>
      <c r="O10" s="8">
        <v>60154388677</v>
      </c>
      <c r="P10" s="8"/>
      <c r="Q10" s="8">
        <v>35628879437</v>
      </c>
    </row>
    <row r="11" spans="1:19" ht="18.75" x14ac:dyDescent="0.45">
      <c r="A11" s="2" t="s">
        <v>29</v>
      </c>
      <c r="C11" s="8">
        <v>2500000</v>
      </c>
      <c r="D11" s="8"/>
      <c r="E11" s="8">
        <v>35934585688</v>
      </c>
      <c r="F11" s="8"/>
      <c r="G11" s="8">
        <v>51093503200</v>
      </c>
      <c r="H11" s="8"/>
      <c r="I11" s="8">
        <v>-15158917512</v>
      </c>
      <c r="J11" s="8"/>
      <c r="K11" s="8">
        <v>11927265</v>
      </c>
      <c r="L11" s="8"/>
      <c r="M11" s="8">
        <v>148371684621</v>
      </c>
      <c r="N11" s="8"/>
      <c r="O11" s="8">
        <v>243762301013</v>
      </c>
      <c r="P11" s="8"/>
      <c r="Q11" s="8">
        <v>-95390616392</v>
      </c>
    </row>
    <row r="12" spans="1:19" ht="18.75" x14ac:dyDescent="0.45">
      <c r="A12" s="2" t="s">
        <v>19</v>
      </c>
      <c r="C12" s="8">
        <v>276024</v>
      </c>
      <c r="D12" s="8"/>
      <c r="E12" s="8">
        <v>29825286145</v>
      </c>
      <c r="F12" s="8"/>
      <c r="G12" s="8">
        <v>35904430497</v>
      </c>
      <c r="H12" s="8"/>
      <c r="I12" s="8">
        <v>-6079144352</v>
      </c>
      <c r="J12" s="8"/>
      <c r="K12" s="8">
        <v>276024</v>
      </c>
      <c r="L12" s="8"/>
      <c r="M12" s="8">
        <v>29825286145</v>
      </c>
      <c r="N12" s="8"/>
      <c r="O12" s="8">
        <v>35904430497</v>
      </c>
      <c r="P12" s="8"/>
      <c r="Q12" s="8">
        <v>-6079144352</v>
      </c>
    </row>
    <row r="13" spans="1:19" ht="18.75" x14ac:dyDescent="0.45">
      <c r="A13" s="2" t="s">
        <v>50</v>
      </c>
      <c r="C13" s="8">
        <v>1300000</v>
      </c>
      <c r="D13" s="8"/>
      <c r="E13" s="8">
        <v>48624875893</v>
      </c>
      <c r="F13" s="8"/>
      <c r="G13" s="8">
        <v>50203527138</v>
      </c>
      <c r="H13" s="8"/>
      <c r="I13" s="8">
        <v>-1578651245</v>
      </c>
      <c r="J13" s="8"/>
      <c r="K13" s="8">
        <v>1300000</v>
      </c>
      <c r="L13" s="8"/>
      <c r="M13" s="8">
        <v>48624875893</v>
      </c>
      <c r="N13" s="8"/>
      <c r="O13" s="8">
        <v>50203527138</v>
      </c>
      <c r="P13" s="8"/>
      <c r="Q13" s="8">
        <v>-1578651245</v>
      </c>
    </row>
    <row r="14" spans="1:19" ht="18.75" x14ac:dyDescent="0.45">
      <c r="A14" s="2" t="s">
        <v>18</v>
      </c>
      <c r="C14" s="8">
        <v>8000000</v>
      </c>
      <c r="D14" s="8"/>
      <c r="E14" s="8">
        <v>176543280247</v>
      </c>
      <c r="F14" s="8"/>
      <c r="G14" s="8">
        <v>128709768787</v>
      </c>
      <c r="H14" s="8"/>
      <c r="I14" s="8">
        <v>47833511460</v>
      </c>
      <c r="J14" s="8"/>
      <c r="K14" s="8">
        <v>14311238</v>
      </c>
      <c r="L14" s="8"/>
      <c r="M14" s="8">
        <v>341359656521</v>
      </c>
      <c r="N14" s="8"/>
      <c r="O14" s="8">
        <v>247943495664</v>
      </c>
      <c r="P14" s="8"/>
      <c r="Q14" s="16">
        <v>93416160857</v>
      </c>
      <c r="S14" s="12"/>
    </row>
    <row r="15" spans="1:19" ht="18.75" x14ac:dyDescent="0.45">
      <c r="A15" s="2" t="s">
        <v>152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v>0</v>
      </c>
      <c r="J15" s="8"/>
      <c r="K15" s="8">
        <v>4100000</v>
      </c>
      <c r="L15" s="8"/>
      <c r="M15" s="8">
        <v>63050189025</v>
      </c>
      <c r="N15" s="8"/>
      <c r="O15" s="8">
        <v>90104245817</v>
      </c>
      <c r="P15" s="8"/>
      <c r="Q15" s="8">
        <v>-27054056792</v>
      </c>
    </row>
    <row r="16" spans="1:19" ht="18.75" x14ac:dyDescent="0.45">
      <c r="A16" s="2" t="s">
        <v>35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v>0</v>
      </c>
      <c r="J16" s="8"/>
      <c r="K16" s="8">
        <v>31539285</v>
      </c>
      <c r="L16" s="8"/>
      <c r="M16" s="8">
        <v>444860009858</v>
      </c>
      <c r="N16" s="8"/>
      <c r="O16" s="8">
        <v>337901960934</v>
      </c>
      <c r="P16" s="8"/>
      <c r="Q16" s="8">
        <v>106958048924</v>
      </c>
      <c r="S16" s="12"/>
    </row>
    <row r="17" spans="1:17" ht="18.75" x14ac:dyDescent="0.45">
      <c r="A17" s="2" t="s">
        <v>41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v>0</v>
      </c>
      <c r="J17" s="8"/>
      <c r="K17" s="8">
        <v>9068279</v>
      </c>
      <c r="L17" s="8"/>
      <c r="M17" s="8">
        <v>587790741027</v>
      </c>
      <c r="N17" s="8"/>
      <c r="O17" s="8">
        <v>190391815391</v>
      </c>
      <c r="P17" s="8"/>
      <c r="Q17" s="8">
        <v>397398925636</v>
      </c>
    </row>
    <row r="18" spans="1:17" ht="18.75" x14ac:dyDescent="0.45">
      <c r="A18" s="2" t="s">
        <v>153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v>0</v>
      </c>
      <c r="J18" s="8"/>
      <c r="K18" s="8">
        <v>600000</v>
      </c>
      <c r="L18" s="8"/>
      <c r="M18" s="8">
        <v>34165087399</v>
      </c>
      <c r="N18" s="8"/>
      <c r="O18" s="8">
        <v>40482132529</v>
      </c>
      <c r="P18" s="8"/>
      <c r="Q18" s="8">
        <v>-6317045130</v>
      </c>
    </row>
    <row r="19" spans="1:17" ht="18.75" x14ac:dyDescent="0.45">
      <c r="A19" s="2" t="s">
        <v>154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v>0</v>
      </c>
      <c r="J19" s="8"/>
      <c r="K19" s="8">
        <v>720704</v>
      </c>
      <c r="L19" s="8"/>
      <c r="M19" s="8">
        <v>33397595331</v>
      </c>
      <c r="N19" s="8"/>
      <c r="O19" s="8">
        <v>27924341318</v>
      </c>
      <c r="P19" s="8"/>
      <c r="Q19" s="8">
        <v>5473254013</v>
      </c>
    </row>
    <row r="20" spans="1:17" ht="18.75" x14ac:dyDescent="0.45">
      <c r="A20" s="2" t="s">
        <v>132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v>0</v>
      </c>
      <c r="J20" s="8"/>
      <c r="K20" s="8">
        <v>58487397</v>
      </c>
      <c r="L20" s="8"/>
      <c r="M20" s="8">
        <v>651555650312</v>
      </c>
      <c r="N20" s="8"/>
      <c r="O20" s="8">
        <v>355676428625</v>
      </c>
      <c r="P20" s="8"/>
      <c r="Q20" s="8">
        <v>295879221687</v>
      </c>
    </row>
    <row r="21" spans="1:17" ht="18.75" x14ac:dyDescent="0.45">
      <c r="A21" s="2" t="s">
        <v>155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v>0</v>
      </c>
      <c r="J21" s="8"/>
      <c r="K21" s="8">
        <v>200000</v>
      </c>
      <c r="L21" s="8"/>
      <c r="M21" s="8">
        <v>7175861995</v>
      </c>
      <c r="N21" s="8"/>
      <c r="O21" s="8">
        <v>6558032396</v>
      </c>
      <c r="P21" s="8"/>
      <c r="Q21" s="8">
        <v>617829599</v>
      </c>
    </row>
    <row r="22" spans="1:17" ht="18.75" x14ac:dyDescent="0.45">
      <c r="A22" s="2" t="s">
        <v>156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v>0</v>
      </c>
      <c r="J22" s="8"/>
      <c r="K22" s="8">
        <v>1545177</v>
      </c>
      <c r="L22" s="8"/>
      <c r="M22" s="8">
        <v>26826029230</v>
      </c>
      <c r="N22" s="8"/>
      <c r="O22" s="8">
        <v>16010446950</v>
      </c>
      <c r="P22" s="8"/>
      <c r="Q22" s="8">
        <v>10815582280</v>
      </c>
    </row>
    <row r="23" spans="1:17" ht="18.75" x14ac:dyDescent="0.45">
      <c r="A23" s="2" t="s">
        <v>157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v>0</v>
      </c>
      <c r="J23" s="8"/>
      <c r="K23" s="8">
        <v>107622</v>
      </c>
      <c r="L23" s="8"/>
      <c r="M23" s="8">
        <v>2781415921</v>
      </c>
      <c r="N23" s="8"/>
      <c r="O23" s="8">
        <v>1992814832</v>
      </c>
      <c r="P23" s="8"/>
      <c r="Q23" s="8">
        <v>788601089</v>
      </c>
    </row>
    <row r="24" spans="1:17" ht="18.75" x14ac:dyDescent="0.45">
      <c r="A24" s="2" t="s">
        <v>158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v>0</v>
      </c>
      <c r="J24" s="8"/>
      <c r="K24" s="8">
        <v>578074</v>
      </c>
      <c r="L24" s="8"/>
      <c r="M24" s="8">
        <v>2147792332</v>
      </c>
      <c r="N24" s="8"/>
      <c r="O24" s="8">
        <v>821443154</v>
      </c>
      <c r="P24" s="8"/>
      <c r="Q24" s="8">
        <v>1326349178</v>
      </c>
    </row>
    <row r="25" spans="1:17" ht="18.75" x14ac:dyDescent="0.45">
      <c r="A25" s="2" t="s">
        <v>159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v>0</v>
      </c>
      <c r="J25" s="8"/>
      <c r="K25" s="8">
        <v>12000000</v>
      </c>
      <c r="L25" s="8"/>
      <c r="M25" s="8">
        <v>319021810300</v>
      </c>
      <c r="N25" s="8"/>
      <c r="O25" s="8">
        <v>152819129049</v>
      </c>
      <c r="P25" s="8"/>
      <c r="Q25" s="8">
        <v>166202681251</v>
      </c>
    </row>
    <row r="26" spans="1:17" ht="18.75" x14ac:dyDescent="0.45">
      <c r="A26" s="2" t="s">
        <v>160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v>0</v>
      </c>
      <c r="J26" s="8"/>
      <c r="K26" s="8">
        <v>6000000</v>
      </c>
      <c r="L26" s="8"/>
      <c r="M26" s="8">
        <v>23748432378</v>
      </c>
      <c r="N26" s="8"/>
      <c r="O26" s="8">
        <v>19245350295</v>
      </c>
      <c r="P26" s="8"/>
      <c r="Q26" s="8">
        <v>4503082083</v>
      </c>
    </row>
    <row r="27" spans="1:17" ht="18.75" x14ac:dyDescent="0.45">
      <c r="A27" s="2" t="s">
        <v>32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v>0</v>
      </c>
      <c r="J27" s="8"/>
      <c r="K27" s="8">
        <v>46800000</v>
      </c>
      <c r="L27" s="8"/>
      <c r="M27" s="8">
        <v>593449351288</v>
      </c>
      <c r="N27" s="8"/>
      <c r="O27" s="8">
        <v>611230574410</v>
      </c>
      <c r="P27" s="8"/>
      <c r="Q27" s="8">
        <v>-17781223122</v>
      </c>
    </row>
    <row r="28" spans="1:17" ht="18.75" x14ac:dyDescent="0.45">
      <c r="A28" s="2" t="s">
        <v>161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v>0</v>
      </c>
      <c r="J28" s="8"/>
      <c r="K28" s="8">
        <v>750000</v>
      </c>
      <c r="L28" s="8"/>
      <c r="M28" s="8">
        <v>24515220832</v>
      </c>
      <c r="N28" s="8"/>
      <c r="O28" s="8">
        <v>18472364906</v>
      </c>
      <c r="P28" s="8"/>
      <c r="Q28" s="8">
        <v>6042855926</v>
      </c>
    </row>
    <row r="29" spans="1:17" ht="18.75" x14ac:dyDescent="0.45">
      <c r="A29" s="2" t="s">
        <v>162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v>0</v>
      </c>
      <c r="J29" s="8"/>
      <c r="K29" s="8">
        <v>38194988</v>
      </c>
      <c r="L29" s="8"/>
      <c r="M29" s="8">
        <v>553641947936</v>
      </c>
      <c r="N29" s="8"/>
      <c r="O29" s="8">
        <v>445541246364</v>
      </c>
      <c r="P29" s="8"/>
      <c r="Q29" s="8">
        <v>108100701572</v>
      </c>
    </row>
    <row r="30" spans="1:17" ht="18.75" x14ac:dyDescent="0.45">
      <c r="A30" s="2" t="s">
        <v>163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v>0</v>
      </c>
      <c r="J30" s="8"/>
      <c r="K30" s="8">
        <v>6700000</v>
      </c>
      <c r="L30" s="8"/>
      <c r="M30" s="8">
        <v>142365881090</v>
      </c>
      <c r="N30" s="8"/>
      <c r="O30" s="8">
        <v>93092283984</v>
      </c>
      <c r="P30" s="8"/>
      <c r="Q30" s="8">
        <v>49273597106</v>
      </c>
    </row>
    <row r="31" spans="1:17" ht="18.75" x14ac:dyDescent="0.45">
      <c r="A31" s="2" t="s">
        <v>164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v>0</v>
      </c>
      <c r="J31" s="8"/>
      <c r="K31" s="8">
        <v>1343798</v>
      </c>
      <c r="L31" s="8"/>
      <c r="M31" s="8">
        <v>153257096125</v>
      </c>
      <c r="N31" s="8"/>
      <c r="O31" s="8">
        <v>98342664935</v>
      </c>
      <c r="P31" s="8"/>
      <c r="Q31" s="8">
        <v>54914431190</v>
      </c>
    </row>
    <row r="32" spans="1:17" ht="18.75" x14ac:dyDescent="0.45">
      <c r="A32" s="2" t="s">
        <v>21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v>0</v>
      </c>
      <c r="J32" s="8"/>
      <c r="K32" s="8">
        <v>2083000</v>
      </c>
      <c r="L32" s="8"/>
      <c r="M32" s="8">
        <v>121322594275</v>
      </c>
      <c r="N32" s="8"/>
      <c r="O32" s="8">
        <v>140919804969</v>
      </c>
      <c r="P32" s="8"/>
      <c r="Q32" s="8">
        <v>-19597210694</v>
      </c>
    </row>
    <row r="33" spans="1:17" ht="18.75" x14ac:dyDescent="0.45">
      <c r="A33" s="2" t="s">
        <v>27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v>0</v>
      </c>
      <c r="J33" s="8"/>
      <c r="K33" s="8">
        <v>11773097</v>
      </c>
      <c r="L33" s="8"/>
      <c r="M33" s="8">
        <v>105993230050</v>
      </c>
      <c r="N33" s="8"/>
      <c r="O33" s="8">
        <v>158957834404</v>
      </c>
      <c r="P33" s="8"/>
      <c r="Q33" s="8">
        <v>-52964604354</v>
      </c>
    </row>
    <row r="34" spans="1:17" ht="18.75" x14ac:dyDescent="0.45">
      <c r="A34" s="2" t="s">
        <v>48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v>0</v>
      </c>
      <c r="J34" s="8"/>
      <c r="K34" s="8">
        <v>855490</v>
      </c>
      <c r="L34" s="8"/>
      <c r="M34" s="8">
        <v>140729758245</v>
      </c>
      <c r="N34" s="8"/>
      <c r="O34" s="8">
        <v>109728699553</v>
      </c>
      <c r="P34" s="8"/>
      <c r="Q34" s="8">
        <v>31001058692</v>
      </c>
    </row>
    <row r="35" spans="1:17" ht="18.75" x14ac:dyDescent="0.45">
      <c r="A35" s="2" t="s">
        <v>165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v>0</v>
      </c>
      <c r="J35" s="8"/>
      <c r="K35" s="8">
        <v>2213000</v>
      </c>
      <c r="L35" s="8"/>
      <c r="M35" s="8">
        <v>25621452535</v>
      </c>
      <c r="N35" s="8"/>
      <c r="O35" s="8">
        <v>22287424620</v>
      </c>
      <c r="P35" s="8"/>
      <c r="Q35" s="8">
        <v>3334027915</v>
      </c>
    </row>
    <row r="36" spans="1:17" ht="18.75" x14ac:dyDescent="0.45">
      <c r="A36" s="2" t="s">
        <v>166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v>0</v>
      </c>
      <c r="J36" s="8"/>
      <c r="K36" s="8">
        <v>3000000</v>
      </c>
      <c r="L36" s="8"/>
      <c r="M36" s="8">
        <v>32941074097</v>
      </c>
      <c r="N36" s="8"/>
      <c r="O36" s="8">
        <v>27027883500</v>
      </c>
      <c r="P36" s="8"/>
      <c r="Q36" s="8">
        <v>5913190597</v>
      </c>
    </row>
    <row r="37" spans="1:17" ht="18.75" x14ac:dyDescent="0.45">
      <c r="A37" s="2" t="s">
        <v>118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v>0</v>
      </c>
      <c r="J37" s="8"/>
      <c r="K37" s="8">
        <v>1000</v>
      </c>
      <c r="L37" s="8"/>
      <c r="M37" s="8">
        <v>19136583</v>
      </c>
      <c r="N37" s="8"/>
      <c r="O37" s="8">
        <v>20179196</v>
      </c>
      <c r="P37" s="8"/>
      <c r="Q37" s="8">
        <v>-1042613</v>
      </c>
    </row>
    <row r="38" spans="1:17" ht="18.75" x14ac:dyDescent="0.45">
      <c r="A38" s="2" t="s">
        <v>34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v>0</v>
      </c>
      <c r="J38" s="8"/>
      <c r="K38" s="8">
        <v>25000000</v>
      </c>
      <c r="L38" s="8"/>
      <c r="M38" s="8">
        <v>312243503037</v>
      </c>
      <c r="N38" s="8"/>
      <c r="O38" s="8">
        <v>271124500773</v>
      </c>
      <c r="P38" s="8"/>
      <c r="Q38" s="8">
        <v>41119002264</v>
      </c>
    </row>
    <row r="39" spans="1:17" ht="18.75" x14ac:dyDescent="0.45">
      <c r="A39" s="2" t="s">
        <v>122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v>0</v>
      </c>
      <c r="J39" s="8"/>
      <c r="K39" s="8">
        <v>957681</v>
      </c>
      <c r="L39" s="8"/>
      <c r="M39" s="8">
        <v>161216631185</v>
      </c>
      <c r="N39" s="8"/>
      <c r="O39" s="8">
        <v>121154590236</v>
      </c>
      <c r="P39" s="8"/>
      <c r="Q39" s="8">
        <v>40062040949</v>
      </c>
    </row>
    <row r="40" spans="1:17" ht="18.75" x14ac:dyDescent="0.45">
      <c r="A40" s="2" t="s">
        <v>125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v>0</v>
      </c>
      <c r="J40" s="8"/>
      <c r="K40" s="8">
        <v>25328771</v>
      </c>
      <c r="L40" s="8"/>
      <c r="M40" s="8">
        <v>508357227366</v>
      </c>
      <c r="N40" s="8"/>
      <c r="O40" s="8">
        <v>202548522246</v>
      </c>
      <c r="P40" s="8"/>
      <c r="Q40" s="8">
        <v>305808705120</v>
      </c>
    </row>
    <row r="41" spans="1:17" ht="18.75" x14ac:dyDescent="0.45">
      <c r="A41" s="2" t="s">
        <v>127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v>0</v>
      </c>
      <c r="J41" s="8"/>
      <c r="K41" s="8">
        <v>10000000</v>
      </c>
      <c r="L41" s="8"/>
      <c r="M41" s="8">
        <v>152861423558</v>
      </c>
      <c r="N41" s="8"/>
      <c r="O41" s="8">
        <v>144541771070</v>
      </c>
      <c r="P41" s="8"/>
      <c r="Q41" s="8">
        <v>8319652488</v>
      </c>
    </row>
    <row r="42" spans="1:17" ht="18.75" x14ac:dyDescent="0.45">
      <c r="A42" s="2" t="s">
        <v>167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v>0</v>
      </c>
      <c r="J42" s="8"/>
      <c r="K42" s="8">
        <v>22281072</v>
      </c>
      <c r="L42" s="8"/>
      <c r="M42" s="8">
        <v>209714982576</v>
      </c>
      <c r="N42" s="8"/>
      <c r="O42" s="8">
        <v>143754648841</v>
      </c>
      <c r="P42" s="8"/>
      <c r="Q42" s="8">
        <v>65960333735</v>
      </c>
    </row>
    <row r="43" spans="1:17" ht="18.75" x14ac:dyDescent="0.45">
      <c r="A43" s="2" t="s">
        <v>148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v>0</v>
      </c>
      <c r="J43" s="8"/>
      <c r="K43" s="8">
        <v>1000000</v>
      </c>
      <c r="L43" s="8"/>
      <c r="M43" s="8">
        <v>20402971936</v>
      </c>
      <c r="N43" s="8"/>
      <c r="O43" s="8">
        <v>17946300726</v>
      </c>
      <c r="P43" s="8"/>
      <c r="Q43" s="8">
        <v>2456671210</v>
      </c>
    </row>
    <row r="44" spans="1:17" ht="18.75" x14ac:dyDescent="0.45">
      <c r="A44" s="2" t="s">
        <v>31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v>0</v>
      </c>
      <c r="J44" s="8"/>
      <c r="K44" s="8">
        <v>14700001</v>
      </c>
      <c r="L44" s="8"/>
      <c r="M44" s="8">
        <v>204433338107</v>
      </c>
      <c r="N44" s="8"/>
      <c r="O44" s="8">
        <v>150045688347</v>
      </c>
      <c r="P44" s="8"/>
      <c r="Q44" s="8">
        <v>54387649760</v>
      </c>
    </row>
    <row r="45" spans="1:17" ht="18.75" x14ac:dyDescent="0.45">
      <c r="A45" s="2" t="s">
        <v>168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v>0</v>
      </c>
      <c r="J45" s="8"/>
      <c r="K45" s="8">
        <v>17868368</v>
      </c>
      <c r="L45" s="8"/>
      <c r="M45" s="8">
        <v>114600538786</v>
      </c>
      <c r="N45" s="8"/>
      <c r="O45" s="8">
        <v>67935672119</v>
      </c>
      <c r="P45" s="8"/>
      <c r="Q45" s="8">
        <v>46664866667</v>
      </c>
    </row>
    <row r="46" spans="1:17" ht="18.75" x14ac:dyDescent="0.45">
      <c r="A46" s="2" t="s">
        <v>169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v>0</v>
      </c>
      <c r="J46" s="8"/>
      <c r="K46" s="8">
        <v>5000000</v>
      </c>
      <c r="L46" s="8"/>
      <c r="M46" s="8">
        <v>14741180016</v>
      </c>
      <c r="N46" s="8"/>
      <c r="O46" s="8">
        <v>13015890224</v>
      </c>
      <c r="P46" s="8"/>
      <c r="Q46" s="8">
        <v>1725289792</v>
      </c>
    </row>
    <row r="47" spans="1:17" ht="18.75" x14ac:dyDescent="0.45">
      <c r="A47" s="2" t="s">
        <v>36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v>0</v>
      </c>
      <c r="J47" s="8"/>
      <c r="K47" s="8">
        <v>1002470</v>
      </c>
      <c r="L47" s="8"/>
      <c r="M47" s="8">
        <v>19278103356</v>
      </c>
      <c r="N47" s="8"/>
      <c r="O47" s="8">
        <v>33276633425</v>
      </c>
      <c r="P47" s="8"/>
      <c r="Q47" s="8">
        <v>-13998530069</v>
      </c>
    </row>
    <row r="48" spans="1:17" ht="18.75" x14ac:dyDescent="0.45">
      <c r="A48" s="2" t="s">
        <v>170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v>0</v>
      </c>
      <c r="J48" s="8"/>
      <c r="K48" s="8">
        <v>2000000</v>
      </c>
      <c r="L48" s="8"/>
      <c r="M48" s="8">
        <v>14235791707</v>
      </c>
      <c r="N48" s="8"/>
      <c r="O48" s="8">
        <v>11117197586</v>
      </c>
      <c r="P48" s="8"/>
      <c r="Q48" s="8">
        <v>3118594121</v>
      </c>
    </row>
    <row r="49" spans="1:17" ht="18.75" x14ac:dyDescent="0.45">
      <c r="A49" s="2" t="s">
        <v>134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v>0</v>
      </c>
      <c r="J49" s="8"/>
      <c r="K49" s="8">
        <v>1000</v>
      </c>
      <c r="L49" s="8"/>
      <c r="M49" s="8">
        <v>23448132</v>
      </c>
      <c r="N49" s="8"/>
      <c r="O49" s="8">
        <v>20317366</v>
      </c>
      <c r="P49" s="8"/>
      <c r="Q49" s="8">
        <v>3130766</v>
      </c>
    </row>
    <row r="50" spans="1:17" ht="18.75" x14ac:dyDescent="0.45">
      <c r="A50" s="2" t="s">
        <v>136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v>0</v>
      </c>
      <c r="J50" s="8"/>
      <c r="K50" s="8">
        <v>1313555</v>
      </c>
      <c r="L50" s="8"/>
      <c r="M50" s="8">
        <v>227145066517</v>
      </c>
      <c r="N50" s="8"/>
      <c r="O50" s="8">
        <v>124688311211</v>
      </c>
      <c r="P50" s="8"/>
      <c r="Q50" s="8">
        <v>102456755306</v>
      </c>
    </row>
    <row r="51" spans="1:17" ht="18.75" x14ac:dyDescent="0.45">
      <c r="A51" s="2" t="s">
        <v>171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v>0</v>
      </c>
      <c r="J51" s="8"/>
      <c r="K51" s="8">
        <v>2942367</v>
      </c>
      <c r="L51" s="8"/>
      <c r="M51" s="8">
        <v>11151669898</v>
      </c>
      <c r="N51" s="8"/>
      <c r="O51" s="8">
        <v>6479214533</v>
      </c>
      <c r="P51" s="8"/>
      <c r="Q51" s="8">
        <v>4672455365</v>
      </c>
    </row>
    <row r="52" spans="1:17" ht="18.75" x14ac:dyDescent="0.45">
      <c r="A52" s="2" t="s">
        <v>172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v>0</v>
      </c>
      <c r="J52" s="8"/>
      <c r="K52" s="8">
        <v>1000000</v>
      </c>
      <c r="L52" s="8"/>
      <c r="M52" s="8">
        <v>16987166676</v>
      </c>
      <c r="N52" s="8"/>
      <c r="O52" s="8">
        <v>16506235148</v>
      </c>
      <c r="P52" s="8"/>
      <c r="Q52" s="8">
        <v>480931528</v>
      </c>
    </row>
    <row r="53" spans="1:17" ht="18.75" x14ac:dyDescent="0.45">
      <c r="A53" s="2" t="s">
        <v>173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v>0</v>
      </c>
      <c r="J53" s="8"/>
      <c r="K53" s="8">
        <v>18234493</v>
      </c>
      <c r="L53" s="8"/>
      <c r="M53" s="8">
        <v>353289174644</v>
      </c>
      <c r="N53" s="8"/>
      <c r="O53" s="8">
        <v>350967338331</v>
      </c>
      <c r="P53" s="8"/>
      <c r="Q53" s="8">
        <v>2321836313</v>
      </c>
    </row>
    <row r="54" spans="1:17" ht="18.75" x14ac:dyDescent="0.45">
      <c r="A54" s="2" t="s">
        <v>28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v>0</v>
      </c>
      <c r="J54" s="8"/>
      <c r="K54" s="8">
        <v>27877310</v>
      </c>
      <c r="L54" s="8"/>
      <c r="M54" s="8">
        <v>756422923532</v>
      </c>
      <c r="N54" s="8"/>
      <c r="O54" s="8">
        <v>605199621443</v>
      </c>
      <c r="P54" s="8"/>
      <c r="Q54" s="8">
        <v>151223302089</v>
      </c>
    </row>
    <row r="55" spans="1:17" ht="18.75" x14ac:dyDescent="0.45">
      <c r="A55" s="2" t="s">
        <v>150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v>0</v>
      </c>
      <c r="J55" s="8"/>
      <c r="K55" s="8">
        <v>1000000</v>
      </c>
      <c r="L55" s="8"/>
      <c r="M55" s="8">
        <v>6215127583</v>
      </c>
      <c r="N55" s="8"/>
      <c r="O55" s="8">
        <v>5473111729</v>
      </c>
      <c r="P55" s="8"/>
      <c r="Q55" s="8">
        <v>742015854</v>
      </c>
    </row>
    <row r="56" spans="1:17" ht="18.75" x14ac:dyDescent="0.45">
      <c r="A56" s="2" t="s">
        <v>120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v>0</v>
      </c>
      <c r="J56" s="8"/>
      <c r="K56" s="8">
        <v>1448309</v>
      </c>
      <c r="L56" s="8"/>
      <c r="M56" s="8">
        <v>322723951467</v>
      </c>
      <c r="N56" s="8"/>
      <c r="O56" s="8">
        <v>161281966470</v>
      </c>
      <c r="P56" s="8"/>
      <c r="Q56" s="8">
        <v>161441984997</v>
      </c>
    </row>
    <row r="57" spans="1:17" ht="18.75" x14ac:dyDescent="0.45">
      <c r="A57" s="2" t="s">
        <v>174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v>0</v>
      </c>
      <c r="J57" s="8"/>
      <c r="K57" s="8">
        <v>1449310</v>
      </c>
      <c r="L57" s="8"/>
      <c r="M57" s="8">
        <v>30478706002</v>
      </c>
      <c r="N57" s="8"/>
      <c r="O57" s="8">
        <v>14105548645</v>
      </c>
      <c r="P57" s="8"/>
      <c r="Q57" s="8">
        <v>16373157357</v>
      </c>
    </row>
    <row r="58" spans="1:17" ht="18.75" x14ac:dyDescent="0.45">
      <c r="A58" s="2" t="s">
        <v>33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v>0</v>
      </c>
      <c r="J58" s="8"/>
      <c r="K58" s="8">
        <v>5324168</v>
      </c>
      <c r="L58" s="8"/>
      <c r="M58" s="8">
        <v>133882797987</v>
      </c>
      <c r="N58" s="8"/>
      <c r="O58" s="8">
        <v>115901967368</v>
      </c>
      <c r="P58" s="8"/>
      <c r="Q58" s="8">
        <v>17980830619</v>
      </c>
    </row>
    <row r="59" spans="1:17" ht="18.75" x14ac:dyDescent="0.45">
      <c r="A59" s="2" t="s">
        <v>175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v>0</v>
      </c>
      <c r="J59" s="8"/>
      <c r="K59" s="8">
        <v>100000</v>
      </c>
      <c r="L59" s="8"/>
      <c r="M59" s="8">
        <v>2804498402</v>
      </c>
      <c r="N59" s="8"/>
      <c r="O59" s="8">
        <v>2143944928</v>
      </c>
      <c r="P59" s="8"/>
      <c r="Q59" s="8">
        <v>660553474</v>
      </c>
    </row>
    <row r="60" spans="1:17" ht="18.75" x14ac:dyDescent="0.45">
      <c r="A60" s="2" t="s">
        <v>176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v>0</v>
      </c>
      <c r="J60" s="8"/>
      <c r="K60" s="8">
        <v>740783</v>
      </c>
      <c r="L60" s="8"/>
      <c r="M60" s="8">
        <v>3489527359</v>
      </c>
      <c r="N60" s="8"/>
      <c r="O60" s="8">
        <v>2381617345</v>
      </c>
      <c r="P60" s="8"/>
      <c r="Q60" s="8">
        <v>1107910014</v>
      </c>
    </row>
    <row r="61" spans="1:17" ht="18.75" x14ac:dyDescent="0.45">
      <c r="A61" s="2" t="s">
        <v>177</v>
      </c>
      <c r="C61" s="8">
        <v>0</v>
      </c>
      <c r="D61" s="8"/>
      <c r="E61" s="8">
        <v>0</v>
      </c>
      <c r="F61" s="8"/>
      <c r="G61" s="8">
        <v>0</v>
      </c>
      <c r="H61" s="8"/>
      <c r="I61" s="8">
        <v>0</v>
      </c>
      <c r="J61" s="8"/>
      <c r="K61" s="8">
        <v>5484725</v>
      </c>
      <c r="L61" s="8"/>
      <c r="M61" s="8">
        <v>43071518005</v>
      </c>
      <c r="N61" s="8"/>
      <c r="O61" s="8">
        <v>50388168575</v>
      </c>
      <c r="P61" s="8"/>
      <c r="Q61" s="8">
        <v>-7316650570</v>
      </c>
    </row>
    <row r="62" spans="1:17" ht="18.75" x14ac:dyDescent="0.45">
      <c r="A62" s="2" t="s">
        <v>178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v>0</v>
      </c>
      <c r="J62" s="8"/>
      <c r="K62" s="8">
        <v>1569006</v>
      </c>
      <c r="L62" s="8"/>
      <c r="M62" s="8">
        <v>44479873589</v>
      </c>
      <c r="N62" s="8"/>
      <c r="O62" s="8">
        <v>26399640795</v>
      </c>
      <c r="P62" s="8"/>
      <c r="Q62" s="8">
        <v>18080232794</v>
      </c>
    </row>
    <row r="63" spans="1:17" ht="18.75" x14ac:dyDescent="0.45">
      <c r="A63" s="2" t="s">
        <v>17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v>0</v>
      </c>
      <c r="J63" s="8"/>
      <c r="K63" s="8">
        <v>83812134</v>
      </c>
      <c r="L63" s="8"/>
      <c r="M63" s="8">
        <v>753366372521</v>
      </c>
      <c r="N63" s="8"/>
      <c r="O63" s="8">
        <v>497996180118</v>
      </c>
      <c r="P63" s="8"/>
      <c r="Q63" s="8">
        <v>255370192403</v>
      </c>
    </row>
    <row r="64" spans="1:17" ht="18.75" x14ac:dyDescent="0.45">
      <c r="A64" s="2" t="s">
        <v>179</v>
      </c>
      <c r="C64" s="8">
        <v>0</v>
      </c>
      <c r="D64" s="8"/>
      <c r="E64" s="8">
        <v>0</v>
      </c>
      <c r="F64" s="8"/>
      <c r="G64" s="8">
        <v>0</v>
      </c>
      <c r="H64" s="8"/>
      <c r="I64" s="8">
        <v>0</v>
      </c>
      <c r="J64" s="8"/>
      <c r="K64" s="8">
        <v>3500000</v>
      </c>
      <c r="L64" s="8"/>
      <c r="M64" s="8">
        <v>305883331121</v>
      </c>
      <c r="N64" s="8"/>
      <c r="O64" s="8">
        <v>411297425592</v>
      </c>
      <c r="P64" s="8"/>
      <c r="Q64" s="8">
        <v>-105414094471</v>
      </c>
    </row>
    <row r="65" spans="1:17" ht="18.75" x14ac:dyDescent="0.45">
      <c r="A65" s="2" t="s">
        <v>129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v>0</v>
      </c>
      <c r="J65" s="8"/>
      <c r="K65" s="8">
        <v>400000</v>
      </c>
      <c r="L65" s="8"/>
      <c r="M65" s="8">
        <v>6318181800</v>
      </c>
      <c r="N65" s="8"/>
      <c r="O65" s="8">
        <v>8827908422</v>
      </c>
      <c r="P65" s="8"/>
      <c r="Q65" s="8">
        <v>-2509726622</v>
      </c>
    </row>
    <row r="66" spans="1:17" ht="18.75" x14ac:dyDescent="0.45">
      <c r="A66" s="2" t="s">
        <v>43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v>0</v>
      </c>
      <c r="J66" s="8"/>
      <c r="K66" s="8">
        <v>5000000</v>
      </c>
      <c r="L66" s="8"/>
      <c r="M66" s="8">
        <v>51867472299</v>
      </c>
      <c r="N66" s="8"/>
      <c r="O66" s="8">
        <v>16970399668</v>
      </c>
      <c r="P66" s="8"/>
      <c r="Q66" s="8">
        <v>34897072631</v>
      </c>
    </row>
    <row r="67" spans="1:17" ht="18.75" x14ac:dyDescent="0.45">
      <c r="A67" s="2" t="s">
        <v>180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v>0</v>
      </c>
      <c r="J67" s="8"/>
      <c r="K67" s="8">
        <v>26022498</v>
      </c>
      <c r="L67" s="8"/>
      <c r="M67" s="8">
        <v>373331645430</v>
      </c>
      <c r="N67" s="8"/>
      <c r="O67" s="8">
        <v>537519151904</v>
      </c>
      <c r="P67" s="8"/>
      <c r="Q67" s="8">
        <v>-164187506474</v>
      </c>
    </row>
    <row r="68" spans="1:17" ht="18.75" x14ac:dyDescent="0.45">
      <c r="A68" s="2" t="s">
        <v>142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v>0</v>
      </c>
      <c r="J68" s="8"/>
      <c r="K68" s="8">
        <v>97657</v>
      </c>
      <c r="L68" s="8"/>
      <c r="M68" s="8">
        <v>2209247386</v>
      </c>
      <c r="N68" s="8"/>
      <c r="O68" s="8">
        <v>615797733</v>
      </c>
      <c r="P68" s="8"/>
      <c r="Q68" s="8">
        <v>1593449653</v>
      </c>
    </row>
    <row r="69" spans="1:17" ht="18.75" x14ac:dyDescent="0.45">
      <c r="A69" s="2" t="s">
        <v>149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v>0</v>
      </c>
      <c r="J69" s="8"/>
      <c r="K69" s="8">
        <v>4000000</v>
      </c>
      <c r="L69" s="8"/>
      <c r="M69" s="8">
        <v>16553249396</v>
      </c>
      <c r="N69" s="8"/>
      <c r="O69" s="8">
        <v>17404633850</v>
      </c>
      <c r="P69" s="8"/>
      <c r="Q69" s="8">
        <v>-851384454</v>
      </c>
    </row>
    <row r="70" spans="1:17" ht="18.75" x14ac:dyDescent="0.45">
      <c r="A70" s="2" t="s">
        <v>181</v>
      </c>
      <c r="C70" s="8">
        <v>0</v>
      </c>
      <c r="D70" s="8"/>
      <c r="E70" s="8">
        <v>0</v>
      </c>
      <c r="F70" s="8"/>
      <c r="G70" s="8">
        <v>0</v>
      </c>
      <c r="H70" s="8"/>
      <c r="I70" s="8">
        <v>0</v>
      </c>
      <c r="J70" s="8"/>
      <c r="K70" s="8">
        <v>11000000</v>
      </c>
      <c r="L70" s="8"/>
      <c r="M70" s="8">
        <v>39671690926</v>
      </c>
      <c r="N70" s="8"/>
      <c r="O70" s="8">
        <v>28077963798</v>
      </c>
      <c r="P70" s="8"/>
      <c r="Q70" s="8">
        <v>11593727128</v>
      </c>
    </row>
    <row r="71" spans="1:17" ht="18.75" x14ac:dyDescent="0.45">
      <c r="A71" s="2" t="s">
        <v>23</v>
      </c>
      <c r="C71" s="8">
        <v>0</v>
      </c>
      <c r="D71" s="8"/>
      <c r="E71" s="8">
        <v>0</v>
      </c>
      <c r="F71" s="8"/>
      <c r="G71" s="8">
        <v>0</v>
      </c>
      <c r="H71" s="8"/>
      <c r="I71" s="8">
        <v>0</v>
      </c>
      <c r="J71" s="8"/>
      <c r="K71" s="8">
        <v>3000000</v>
      </c>
      <c r="L71" s="8"/>
      <c r="M71" s="8">
        <v>19493875585</v>
      </c>
      <c r="N71" s="8"/>
      <c r="O71" s="8">
        <v>13263422588</v>
      </c>
      <c r="P71" s="8"/>
      <c r="Q71" s="8">
        <v>6230452997</v>
      </c>
    </row>
    <row r="72" spans="1:17" ht="18.75" x14ac:dyDescent="0.45">
      <c r="A72" s="2" t="s">
        <v>182</v>
      </c>
      <c r="C72" s="8">
        <v>0</v>
      </c>
      <c r="D72" s="8"/>
      <c r="E72" s="8">
        <v>0</v>
      </c>
      <c r="F72" s="8"/>
      <c r="G72" s="8">
        <v>0</v>
      </c>
      <c r="H72" s="8"/>
      <c r="I72" s="8">
        <v>0</v>
      </c>
      <c r="J72" s="8"/>
      <c r="K72" s="8">
        <v>1300000</v>
      </c>
      <c r="L72" s="8"/>
      <c r="M72" s="8">
        <v>9140304978</v>
      </c>
      <c r="N72" s="8"/>
      <c r="O72" s="8">
        <v>8902144582</v>
      </c>
      <c r="P72" s="8"/>
      <c r="Q72" s="8">
        <v>238160396</v>
      </c>
    </row>
    <row r="73" spans="1:17" ht="18.75" x14ac:dyDescent="0.45">
      <c r="A73" s="2" t="s">
        <v>183</v>
      </c>
      <c r="C73" s="8">
        <v>0</v>
      </c>
      <c r="D73" s="8"/>
      <c r="E73" s="8">
        <v>0</v>
      </c>
      <c r="F73" s="8"/>
      <c r="G73" s="8">
        <v>0</v>
      </c>
      <c r="H73" s="8"/>
      <c r="I73" s="8">
        <v>0</v>
      </c>
      <c r="J73" s="8"/>
      <c r="K73" s="8">
        <v>4000000</v>
      </c>
      <c r="L73" s="8"/>
      <c r="M73" s="8">
        <v>66980279252</v>
      </c>
      <c r="N73" s="8"/>
      <c r="O73" s="8">
        <v>24646053352</v>
      </c>
      <c r="P73" s="8"/>
      <c r="Q73" s="8">
        <v>42334225900</v>
      </c>
    </row>
    <row r="74" spans="1:17" ht="18.75" x14ac:dyDescent="0.45">
      <c r="A74" s="2" t="s">
        <v>151</v>
      </c>
      <c r="C74" s="8">
        <v>0</v>
      </c>
      <c r="D74" s="8"/>
      <c r="E74" s="8">
        <v>0</v>
      </c>
      <c r="F74" s="8"/>
      <c r="G74" s="8">
        <v>0</v>
      </c>
      <c r="H74" s="8"/>
      <c r="I74" s="8">
        <v>0</v>
      </c>
      <c r="J74" s="8"/>
      <c r="K74" s="8">
        <v>1400000</v>
      </c>
      <c r="L74" s="8"/>
      <c r="M74" s="8">
        <v>17790441334</v>
      </c>
      <c r="N74" s="8"/>
      <c r="O74" s="8">
        <v>18123753508</v>
      </c>
      <c r="P74" s="8"/>
      <c r="Q74" s="8">
        <v>-333312174</v>
      </c>
    </row>
    <row r="75" spans="1:17" ht="18.75" x14ac:dyDescent="0.45">
      <c r="A75" s="2" t="s">
        <v>184</v>
      </c>
      <c r="C75" s="8">
        <v>0</v>
      </c>
      <c r="D75" s="8"/>
      <c r="E75" s="8">
        <v>0</v>
      </c>
      <c r="F75" s="8"/>
      <c r="G75" s="8">
        <v>0</v>
      </c>
      <c r="H75" s="8"/>
      <c r="I75" s="8">
        <v>0</v>
      </c>
      <c r="J75" s="8"/>
      <c r="K75" s="8">
        <v>91300000</v>
      </c>
      <c r="L75" s="8"/>
      <c r="M75" s="8">
        <v>698480377444</v>
      </c>
      <c r="N75" s="8"/>
      <c r="O75" s="8">
        <v>544112927469</v>
      </c>
      <c r="P75" s="8"/>
      <c r="Q75" s="8">
        <v>154367449975</v>
      </c>
    </row>
    <row r="76" spans="1:17" ht="18.75" x14ac:dyDescent="0.45">
      <c r="A76" s="2" t="s">
        <v>185</v>
      </c>
      <c r="C76" s="8">
        <v>0</v>
      </c>
      <c r="D76" s="8"/>
      <c r="E76" s="8">
        <v>0</v>
      </c>
      <c r="F76" s="8"/>
      <c r="G76" s="8">
        <v>0</v>
      </c>
      <c r="H76" s="8"/>
      <c r="I76" s="8">
        <v>0</v>
      </c>
      <c r="J76" s="8"/>
      <c r="K76" s="8">
        <v>2569980</v>
      </c>
      <c r="L76" s="8"/>
      <c r="M76" s="8">
        <v>22822914412</v>
      </c>
      <c r="N76" s="8"/>
      <c r="O76" s="8">
        <v>28652999830</v>
      </c>
      <c r="P76" s="8"/>
      <c r="Q76" s="8">
        <v>-5830085418</v>
      </c>
    </row>
    <row r="77" spans="1:17" ht="18.75" x14ac:dyDescent="0.45">
      <c r="A77" s="2" t="s">
        <v>146</v>
      </c>
      <c r="C77" s="8">
        <v>0</v>
      </c>
      <c r="D77" s="8"/>
      <c r="E77" s="8">
        <v>0</v>
      </c>
      <c r="F77" s="8"/>
      <c r="G77" s="8">
        <v>0</v>
      </c>
      <c r="H77" s="8"/>
      <c r="I77" s="8">
        <v>0</v>
      </c>
      <c r="J77" s="8"/>
      <c r="K77" s="8">
        <v>3800000</v>
      </c>
      <c r="L77" s="8"/>
      <c r="M77" s="8">
        <v>16517753900</v>
      </c>
      <c r="N77" s="8"/>
      <c r="O77" s="8">
        <v>15264582862</v>
      </c>
      <c r="P77" s="8"/>
      <c r="Q77" s="8">
        <v>1253171038</v>
      </c>
    </row>
    <row r="78" spans="1:17" ht="18.75" x14ac:dyDescent="0.45">
      <c r="A78" s="2" t="s">
        <v>186</v>
      </c>
      <c r="C78" s="8">
        <v>0</v>
      </c>
      <c r="D78" s="8"/>
      <c r="E78" s="8">
        <v>0</v>
      </c>
      <c r="F78" s="8"/>
      <c r="G78" s="8">
        <v>0</v>
      </c>
      <c r="H78" s="8"/>
      <c r="I78" s="8">
        <v>0</v>
      </c>
      <c r="J78" s="8"/>
      <c r="K78" s="8">
        <v>825363</v>
      </c>
      <c r="L78" s="8"/>
      <c r="M78" s="8">
        <v>36449265346</v>
      </c>
      <c r="N78" s="8"/>
      <c r="O78" s="8">
        <v>20670360214</v>
      </c>
      <c r="P78" s="8"/>
      <c r="Q78" s="8">
        <v>15778905132</v>
      </c>
    </row>
    <row r="79" spans="1:17" ht="18.75" x14ac:dyDescent="0.45">
      <c r="A79" s="2" t="s">
        <v>140</v>
      </c>
      <c r="C79" s="8">
        <v>0</v>
      </c>
      <c r="D79" s="8"/>
      <c r="E79" s="8">
        <v>0</v>
      </c>
      <c r="F79" s="8"/>
      <c r="G79" s="8">
        <v>0</v>
      </c>
      <c r="H79" s="8"/>
      <c r="I79" s="8">
        <v>0</v>
      </c>
      <c r="J79" s="8"/>
      <c r="K79" s="8">
        <v>2156673</v>
      </c>
      <c r="L79" s="8"/>
      <c r="M79" s="8">
        <v>56923449659</v>
      </c>
      <c r="N79" s="8"/>
      <c r="O79" s="8">
        <v>34014644871</v>
      </c>
      <c r="P79" s="8"/>
      <c r="Q79" s="8">
        <v>22908804788</v>
      </c>
    </row>
    <row r="80" spans="1:17" ht="18.75" x14ac:dyDescent="0.45">
      <c r="A80" s="2" t="s">
        <v>187</v>
      </c>
      <c r="C80" s="8">
        <v>0</v>
      </c>
      <c r="D80" s="8"/>
      <c r="E80" s="8">
        <v>0</v>
      </c>
      <c r="F80" s="8"/>
      <c r="G80" s="8">
        <v>0</v>
      </c>
      <c r="H80" s="8"/>
      <c r="I80" s="8">
        <v>0</v>
      </c>
      <c r="J80" s="8"/>
      <c r="K80" s="8">
        <v>7723800</v>
      </c>
      <c r="L80" s="8"/>
      <c r="M80" s="8">
        <v>92654704800</v>
      </c>
      <c r="N80" s="8"/>
      <c r="O80" s="8">
        <v>92654704800</v>
      </c>
      <c r="P80" s="8"/>
      <c r="Q80" s="8">
        <v>0</v>
      </c>
    </row>
    <row r="81" spans="1:17" ht="18.75" x14ac:dyDescent="0.45">
      <c r="A81" s="2" t="s">
        <v>188</v>
      </c>
      <c r="C81" s="8">
        <v>0</v>
      </c>
      <c r="D81" s="8"/>
      <c r="E81" s="8">
        <v>0</v>
      </c>
      <c r="F81" s="8"/>
      <c r="G81" s="8">
        <v>0</v>
      </c>
      <c r="H81" s="8"/>
      <c r="I81" s="8">
        <v>0</v>
      </c>
      <c r="J81" s="8"/>
      <c r="K81" s="8">
        <v>19400000</v>
      </c>
      <c r="L81" s="8"/>
      <c r="M81" s="8">
        <v>820233265621</v>
      </c>
      <c r="N81" s="8"/>
      <c r="O81" s="8">
        <v>578257522491</v>
      </c>
      <c r="P81" s="8"/>
      <c r="Q81" s="8">
        <v>241975743130</v>
      </c>
    </row>
    <row r="82" spans="1:17" ht="18.75" x14ac:dyDescent="0.45">
      <c r="A82" s="2" t="s">
        <v>40</v>
      </c>
      <c r="C82" s="8">
        <v>0</v>
      </c>
      <c r="D82" s="8"/>
      <c r="E82" s="8">
        <v>0</v>
      </c>
      <c r="F82" s="8"/>
      <c r="G82" s="8">
        <v>0</v>
      </c>
      <c r="H82" s="8"/>
      <c r="I82" s="8">
        <v>0</v>
      </c>
      <c r="J82" s="8"/>
      <c r="K82" s="8">
        <v>9000000</v>
      </c>
      <c r="L82" s="8"/>
      <c r="M82" s="8">
        <v>186402528887</v>
      </c>
      <c r="N82" s="8"/>
      <c r="O82" s="8">
        <v>212423083516</v>
      </c>
      <c r="P82" s="8"/>
      <c r="Q82" s="8">
        <v>-26020554629</v>
      </c>
    </row>
    <row r="83" spans="1:17" ht="18.75" x14ac:dyDescent="0.45">
      <c r="A83" s="2" t="s">
        <v>189</v>
      </c>
      <c r="C83" s="8">
        <v>0</v>
      </c>
      <c r="D83" s="8"/>
      <c r="E83" s="8">
        <v>0</v>
      </c>
      <c r="F83" s="8"/>
      <c r="G83" s="8">
        <v>0</v>
      </c>
      <c r="H83" s="8"/>
      <c r="I83" s="8">
        <v>0</v>
      </c>
      <c r="J83" s="8"/>
      <c r="K83" s="8">
        <v>2968279</v>
      </c>
      <c r="L83" s="8"/>
      <c r="M83" s="8">
        <v>64210386995</v>
      </c>
      <c r="N83" s="8"/>
      <c r="O83" s="8">
        <v>64057456176</v>
      </c>
      <c r="P83" s="8"/>
      <c r="Q83" s="8">
        <v>152930819</v>
      </c>
    </row>
    <row r="84" spans="1:17" ht="18.75" x14ac:dyDescent="0.45">
      <c r="A84" s="2" t="s">
        <v>190</v>
      </c>
      <c r="C84" s="8">
        <v>0</v>
      </c>
      <c r="D84" s="8"/>
      <c r="E84" s="8">
        <v>0</v>
      </c>
      <c r="F84" s="8"/>
      <c r="G84" s="8">
        <v>0</v>
      </c>
      <c r="H84" s="8"/>
      <c r="I84" s="8">
        <v>0</v>
      </c>
      <c r="J84" s="8"/>
      <c r="K84" s="8">
        <v>12480581</v>
      </c>
      <c r="L84" s="8"/>
      <c r="M84" s="8">
        <v>96569546172</v>
      </c>
      <c r="N84" s="8"/>
      <c r="O84" s="8">
        <v>74054033219</v>
      </c>
      <c r="P84" s="8"/>
      <c r="Q84" s="8">
        <v>22515512953</v>
      </c>
    </row>
    <row r="85" spans="1:17" ht="18.75" x14ac:dyDescent="0.45">
      <c r="A85" s="2" t="s">
        <v>191</v>
      </c>
      <c r="C85" s="8">
        <v>0</v>
      </c>
      <c r="D85" s="8"/>
      <c r="E85" s="8">
        <v>0</v>
      </c>
      <c r="F85" s="8"/>
      <c r="G85" s="8">
        <v>0</v>
      </c>
      <c r="H85" s="8"/>
      <c r="I85" s="8">
        <v>0</v>
      </c>
      <c r="J85" s="8"/>
      <c r="K85" s="8">
        <v>75200000</v>
      </c>
      <c r="L85" s="8"/>
      <c r="M85" s="8">
        <v>278652101397</v>
      </c>
      <c r="N85" s="8"/>
      <c r="O85" s="8">
        <v>282054102903</v>
      </c>
      <c r="P85" s="8"/>
      <c r="Q85" s="8">
        <v>-3402001506</v>
      </c>
    </row>
    <row r="86" spans="1:17" ht="18.75" x14ac:dyDescent="0.45">
      <c r="A86" s="2" t="s">
        <v>147</v>
      </c>
      <c r="C86" s="8">
        <v>0</v>
      </c>
      <c r="D86" s="8"/>
      <c r="E86" s="8">
        <v>0</v>
      </c>
      <c r="F86" s="8"/>
      <c r="G86" s="8">
        <v>0</v>
      </c>
      <c r="H86" s="8"/>
      <c r="I86" s="8">
        <v>0</v>
      </c>
      <c r="J86" s="8"/>
      <c r="K86" s="8">
        <v>2000000</v>
      </c>
      <c r="L86" s="8"/>
      <c r="M86" s="8">
        <v>11691453214</v>
      </c>
      <c r="N86" s="8"/>
      <c r="O86" s="8">
        <v>12092932948</v>
      </c>
      <c r="P86" s="8"/>
      <c r="Q86" s="8">
        <v>-401479734</v>
      </c>
    </row>
    <row r="87" spans="1:17" ht="18.75" x14ac:dyDescent="0.45">
      <c r="A87" s="2" t="s">
        <v>192</v>
      </c>
      <c r="C87" s="8">
        <v>0</v>
      </c>
      <c r="D87" s="8"/>
      <c r="E87" s="8">
        <v>0</v>
      </c>
      <c r="F87" s="8"/>
      <c r="G87" s="8">
        <v>0</v>
      </c>
      <c r="H87" s="8"/>
      <c r="I87" s="8">
        <v>0</v>
      </c>
      <c r="J87" s="8"/>
      <c r="K87" s="8">
        <v>300108</v>
      </c>
      <c r="L87" s="8"/>
      <c r="M87" s="8">
        <v>9843766628</v>
      </c>
      <c r="N87" s="8"/>
      <c r="O87" s="8">
        <v>4656828051</v>
      </c>
      <c r="P87" s="8"/>
      <c r="Q87" s="8">
        <v>5186938577</v>
      </c>
    </row>
    <row r="88" spans="1:17" ht="18.75" x14ac:dyDescent="0.45">
      <c r="A88" s="2" t="s">
        <v>193</v>
      </c>
      <c r="C88" s="8">
        <v>0</v>
      </c>
      <c r="D88" s="8"/>
      <c r="E88" s="8">
        <v>0</v>
      </c>
      <c r="F88" s="8"/>
      <c r="G88" s="8">
        <v>0</v>
      </c>
      <c r="H88" s="8"/>
      <c r="I88" s="8">
        <v>0</v>
      </c>
      <c r="J88" s="8"/>
      <c r="K88" s="8">
        <v>20927</v>
      </c>
      <c r="L88" s="8"/>
      <c r="M88" s="8">
        <v>991155177</v>
      </c>
      <c r="N88" s="8"/>
      <c r="O88" s="8">
        <v>439866032</v>
      </c>
      <c r="P88" s="8"/>
      <c r="Q88" s="8">
        <v>551289145</v>
      </c>
    </row>
    <row r="89" spans="1:17" ht="18.75" x14ac:dyDescent="0.45">
      <c r="A89" s="2" t="s">
        <v>224</v>
      </c>
      <c r="C89" s="8"/>
      <c r="D89" s="8"/>
      <c r="E89" s="8">
        <v>0</v>
      </c>
      <c r="F89" s="8"/>
      <c r="G89" s="8">
        <v>0</v>
      </c>
      <c r="H89" s="8"/>
      <c r="I89" s="8">
        <v>0</v>
      </c>
      <c r="J89" s="8"/>
      <c r="K89" s="8"/>
      <c r="L89" s="8"/>
      <c r="M89" s="8">
        <v>230748347</v>
      </c>
      <c r="N89" s="8"/>
      <c r="O89" s="8">
        <v>0</v>
      </c>
      <c r="P89" s="8"/>
      <c r="Q89" s="8">
        <v>230748347</v>
      </c>
    </row>
    <row r="90" spans="1:17" ht="18.75" thickBot="1" x14ac:dyDescent="0.45">
      <c r="C90" s="4"/>
      <c r="D90" s="4"/>
      <c r="E90" s="9">
        <f>SUM(E8:E88)</f>
        <v>575175335673</v>
      </c>
      <c r="F90" s="4"/>
      <c r="G90" s="9">
        <f>SUM(G8:G88)</f>
        <v>536067908625</v>
      </c>
      <c r="H90" s="4"/>
      <c r="I90" s="9">
        <f>SUM(I8:I88)</f>
        <v>39107427048</v>
      </c>
      <c r="J90" s="4"/>
      <c r="K90" s="4"/>
      <c r="L90" s="4"/>
      <c r="M90" s="9">
        <f>SUM(M8:M88)</f>
        <v>12825541636826</v>
      </c>
      <c r="N90" s="4"/>
      <c r="O90" s="9">
        <f>SUM(O8:O89)</f>
        <v>10190231774411</v>
      </c>
      <c r="P90" s="4"/>
      <c r="Q90" s="18">
        <f>SUM(Q8:Q89)</f>
        <v>2635540610762</v>
      </c>
    </row>
    <row r="91" spans="1:17" ht="18.75" thickTop="1" x14ac:dyDescent="0.4"/>
    <row r="92" spans="1:17" s="15" customFormat="1" x14ac:dyDescent="0.4"/>
    <row r="93" spans="1:17" s="15" customFormat="1" x14ac:dyDescent="0.4">
      <c r="M93" s="16"/>
      <c r="N93" s="16"/>
      <c r="O93" s="16"/>
      <c r="P93" s="16"/>
      <c r="Q93" s="19"/>
    </row>
    <row r="94" spans="1:17" s="15" customFormat="1" x14ac:dyDescent="0.4">
      <c r="M94" s="16"/>
      <c r="Q94" s="7"/>
    </row>
    <row r="95" spans="1:17" s="15" customFormat="1" x14ac:dyDescent="0.4">
      <c r="O95" s="17"/>
      <c r="Q95" s="20"/>
    </row>
    <row r="96" spans="1:17" s="15" customFormat="1" x14ac:dyDescent="0.4">
      <c r="Q96" s="21"/>
    </row>
    <row r="97" spans="13:17" s="15" customFormat="1" x14ac:dyDescent="0.4">
      <c r="Q97" s="21"/>
    </row>
    <row r="98" spans="13:17" s="15" customFormat="1" x14ac:dyDescent="0.4">
      <c r="Q98" s="21"/>
    </row>
    <row r="99" spans="13:17" s="15" customFormat="1" x14ac:dyDescent="0.4">
      <c r="M99" s="17"/>
      <c r="Q99" s="20"/>
    </row>
    <row r="100" spans="13:17" s="15" customFormat="1" x14ac:dyDescent="0.4"/>
    <row r="104" spans="13:17" x14ac:dyDescent="0.4">
      <c r="Q104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ignoredErrors>
    <ignoredError sqref="M90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13"/>
  <sheetViews>
    <sheetView rightToLeft="1" topLeftCell="A85" zoomScale="80" zoomScaleNormal="80" workbookViewId="0">
      <selection activeCell="Q109" sqref="Q109:Q113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3.570312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15.140625" style="1" bestFit="1" customWidth="1"/>
    <col min="20" max="20" width="1" style="1" customWidth="1"/>
    <col min="21" max="21" width="14.85546875" style="1" customWidth="1"/>
    <col min="22" max="22" width="1" style="1" customWidth="1"/>
    <col min="23" max="24" width="9.140625" style="1" customWidth="1"/>
    <col min="25" max="25" width="9.140625" style="1"/>
    <col min="26" max="26" width="9.140625" style="1" customWidth="1"/>
    <col min="27" max="16384" width="9.140625" style="1"/>
  </cols>
  <sheetData>
    <row r="2" spans="1:21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7.75" x14ac:dyDescent="0.4">
      <c r="A3" s="13" t="s">
        <v>102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27.75" x14ac:dyDescent="0.4">
      <c r="A6" s="13" t="s">
        <v>3</v>
      </c>
      <c r="C6" s="13" t="s">
        <v>104</v>
      </c>
      <c r="D6" s="13" t="s">
        <v>104</v>
      </c>
      <c r="E6" s="13" t="s">
        <v>104</v>
      </c>
      <c r="F6" s="13" t="s">
        <v>104</v>
      </c>
      <c r="G6" s="13" t="s">
        <v>104</v>
      </c>
      <c r="H6" s="13" t="s">
        <v>104</v>
      </c>
      <c r="I6" s="13" t="s">
        <v>104</v>
      </c>
      <c r="J6" s="13" t="s">
        <v>104</v>
      </c>
      <c r="K6" s="13" t="s">
        <v>104</v>
      </c>
      <c r="M6" s="13" t="s">
        <v>105</v>
      </c>
      <c r="N6" s="13" t="s">
        <v>105</v>
      </c>
      <c r="O6" s="13" t="s">
        <v>105</v>
      </c>
      <c r="P6" s="13" t="s">
        <v>105</v>
      </c>
      <c r="Q6" s="13" t="s">
        <v>105</v>
      </c>
      <c r="R6" s="13" t="s">
        <v>105</v>
      </c>
      <c r="S6" s="13" t="s">
        <v>105</v>
      </c>
      <c r="T6" s="13" t="s">
        <v>105</v>
      </c>
      <c r="U6" s="13" t="s">
        <v>105</v>
      </c>
    </row>
    <row r="7" spans="1:21" ht="63.75" customHeight="1" x14ac:dyDescent="0.4">
      <c r="A7" s="13" t="s">
        <v>3</v>
      </c>
      <c r="C7" s="13" t="s">
        <v>194</v>
      </c>
      <c r="E7" s="13" t="s">
        <v>195</v>
      </c>
      <c r="G7" s="13" t="s">
        <v>196</v>
      </c>
      <c r="I7" s="13" t="s">
        <v>78</v>
      </c>
      <c r="K7" s="14" t="s">
        <v>222</v>
      </c>
      <c r="M7" s="13" t="s">
        <v>194</v>
      </c>
      <c r="O7" s="13" t="s">
        <v>195</v>
      </c>
      <c r="Q7" s="13" t="s">
        <v>196</v>
      </c>
      <c r="S7" s="13" t="s">
        <v>78</v>
      </c>
      <c r="U7" s="14" t="s">
        <v>222</v>
      </c>
    </row>
    <row r="8" spans="1:21" ht="18.75" x14ac:dyDescent="0.45">
      <c r="A8" s="2" t="s">
        <v>16</v>
      </c>
      <c r="C8" s="3">
        <v>0</v>
      </c>
      <c r="D8" s="4"/>
      <c r="E8" s="8">
        <v>9605385388</v>
      </c>
      <c r="F8" s="8"/>
      <c r="G8" s="8">
        <v>12588142447</v>
      </c>
      <c r="H8" s="8"/>
      <c r="I8" s="8">
        <v>22193527835</v>
      </c>
      <c r="J8" s="4"/>
      <c r="K8" s="5">
        <v>3.9300000000000002E-2</v>
      </c>
      <c r="L8" s="4"/>
      <c r="M8" s="8">
        <v>0</v>
      </c>
      <c r="N8" s="8"/>
      <c r="O8" s="8">
        <v>0</v>
      </c>
      <c r="P8" s="8"/>
      <c r="Q8" s="8">
        <v>-15239217667</v>
      </c>
      <c r="R8" s="8"/>
      <c r="S8" s="8">
        <v>-15239217667</v>
      </c>
      <c r="T8" s="4"/>
      <c r="U8" s="5">
        <v>-5.0000000000000001E-3</v>
      </c>
    </row>
    <row r="9" spans="1:21" ht="18.75" x14ac:dyDescent="0.45">
      <c r="A9" s="2" t="s">
        <v>22</v>
      </c>
      <c r="C9" s="3">
        <v>0</v>
      </c>
      <c r="D9" s="4"/>
      <c r="E9" s="8">
        <v>32809729848</v>
      </c>
      <c r="F9" s="8"/>
      <c r="G9" s="8">
        <v>-34126407382</v>
      </c>
      <c r="H9" s="8"/>
      <c r="I9" s="8">
        <v>-1316677534</v>
      </c>
      <c r="J9" s="4"/>
      <c r="K9" s="5">
        <v>-2.3E-3</v>
      </c>
      <c r="L9" s="4"/>
      <c r="M9" s="8">
        <v>0</v>
      </c>
      <c r="N9" s="8"/>
      <c r="O9" s="8">
        <v>-6203130827</v>
      </c>
      <c r="P9" s="8"/>
      <c r="Q9" s="8">
        <v>-34126407382</v>
      </c>
      <c r="R9" s="8"/>
      <c r="S9" s="8">
        <v>-40329538209</v>
      </c>
      <c r="T9" s="4"/>
      <c r="U9" s="5">
        <v>-1.34E-2</v>
      </c>
    </row>
    <row r="10" spans="1:21" ht="18.75" x14ac:dyDescent="0.45">
      <c r="A10" s="2" t="s">
        <v>30</v>
      </c>
      <c r="C10" s="3">
        <v>0</v>
      </c>
      <c r="D10" s="4"/>
      <c r="E10" s="8">
        <v>60082702383</v>
      </c>
      <c r="F10" s="8"/>
      <c r="G10" s="8">
        <v>35628893632</v>
      </c>
      <c r="H10" s="8"/>
      <c r="I10" s="8">
        <v>95711596015</v>
      </c>
      <c r="J10" s="4"/>
      <c r="K10" s="5">
        <v>0.1694</v>
      </c>
      <c r="L10" s="4"/>
      <c r="M10" s="8">
        <v>0</v>
      </c>
      <c r="N10" s="8"/>
      <c r="O10" s="8">
        <v>48529918428</v>
      </c>
      <c r="P10" s="8"/>
      <c r="Q10" s="8">
        <v>35628879437</v>
      </c>
      <c r="R10" s="8"/>
      <c r="S10" s="8">
        <v>84158797865</v>
      </c>
      <c r="T10" s="4"/>
      <c r="U10" s="5">
        <v>2.7900000000000001E-2</v>
      </c>
    </row>
    <row r="11" spans="1:21" ht="18.75" x14ac:dyDescent="0.45">
      <c r="A11" s="2" t="s">
        <v>29</v>
      </c>
      <c r="C11" s="3">
        <v>0</v>
      </c>
      <c r="D11" s="4"/>
      <c r="E11" s="8">
        <v>24551736780</v>
      </c>
      <c r="F11" s="8"/>
      <c r="G11" s="8">
        <v>-15158917512</v>
      </c>
      <c r="H11" s="8"/>
      <c r="I11" s="8">
        <v>9392819268</v>
      </c>
      <c r="J11" s="4"/>
      <c r="K11" s="5">
        <v>1.66E-2</v>
      </c>
      <c r="L11" s="4"/>
      <c r="M11" s="8">
        <v>0</v>
      </c>
      <c r="N11" s="8"/>
      <c r="O11" s="8">
        <v>-27349993541</v>
      </c>
      <c r="P11" s="8"/>
      <c r="Q11" s="8">
        <v>-95390616392</v>
      </c>
      <c r="R11" s="8"/>
      <c r="S11" s="8">
        <v>-122740609933</v>
      </c>
      <c r="T11" s="4"/>
      <c r="U11" s="5">
        <v>-4.07E-2</v>
      </c>
    </row>
    <row r="12" spans="1:21" ht="18.75" x14ac:dyDescent="0.45">
      <c r="A12" s="2" t="s">
        <v>19</v>
      </c>
      <c r="C12" s="3">
        <v>0</v>
      </c>
      <c r="D12" s="4"/>
      <c r="E12" s="8">
        <v>30683209131</v>
      </c>
      <c r="F12" s="8"/>
      <c r="G12" s="8">
        <v>-6079144352</v>
      </c>
      <c r="H12" s="8"/>
      <c r="I12" s="8">
        <v>24604064779</v>
      </c>
      <c r="J12" s="4"/>
      <c r="K12" s="5">
        <v>4.3499999999999997E-2</v>
      </c>
      <c r="L12" s="4"/>
      <c r="M12" s="8">
        <v>0</v>
      </c>
      <c r="N12" s="8"/>
      <c r="O12" s="8">
        <v>-15982134332</v>
      </c>
      <c r="P12" s="8"/>
      <c r="Q12" s="8">
        <v>-6079144352</v>
      </c>
      <c r="R12" s="8"/>
      <c r="S12" s="8">
        <v>-22061278684</v>
      </c>
      <c r="T12" s="4"/>
      <c r="U12" s="5">
        <v>-7.3000000000000001E-3</v>
      </c>
    </row>
    <row r="13" spans="1:21" ht="18.75" x14ac:dyDescent="0.45">
      <c r="A13" s="2" t="s">
        <v>50</v>
      </c>
      <c r="C13" s="3">
        <v>0</v>
      </c>
      <c r="D13" s="4"/>
      <c r="E13" s="8">
        <v>0</v>
      </c>
      <c r="F13" s="8"/>
      <c r="G13" s="8">
        <v>-1578651245</v>
      </c>
      <c r="H13" s="8"/>
      <c r="I13" s="8">
        <v>-1578651245</v>
      </c>
      <c r="J13" s="4"/>
      <c r="K13" s="5">
        <v>-2.8E-3</v>
      </c>
      <c r="L13" s="4"/>
      <c r="M13" s="8">
        <v>0</v>
      </c>
      <c r="N13" s="8"/>
      <c r="O13" s="8">
        <v>0</v>
      </c>
      <c r="P13" s="8"/>
      <c r="Q13" s="8">
        <v>-1578651245</v>
      </c>
      <c r="R13" s="8"/>
      <c r="S13" s="8">
        <v>-1578651245</v>
      </c>
      <c r="T13" s="4"/>
      <c r="U13" s="5">
        <v>-5.0000000000000001E-4</v>
      </c>
    </row>
    <row r="14" spans="1:21" ht="18.75" x14ac:dyDescent="0.45">
      <c r="A14" s="2" t="s">
        <v>18</v>
      </c>
      <c r="C14" s="3">
        <v>0</v>
      </c>
      <c r="D14" s="4"/>
      <c r="E14" s="8">
        <v>204620211344</v>
      </c>
      <c r="F14" s="8"/>
      <c r="G14" s="8">
        <v>47833511460</v>
      </c>
      <c r="H14" s="8"/>
      <c r="I14" s="8">
        <v>252453722804</v>
      </c>
      <c r="J14" s="4"/>
      <c r="K14" s="5">
        <v>0.44679999999999997</v>
      </c>
      <c r="L14" s="4"/>
      <c r="M14" s="8">
        <v>0</v>
      </c>
      <c r="N14" s="8"/>
      <c r="O14" s="8">
        <v>280840298301</v>
      </c>
      <c r="P14" s="8"/>
      <c r="Q14" s="8">
        <v>93416160857</v>
      </c>
      <c r="R14" s="8"/>
      <c r="S14" s="8">
        <v>374256459158</v>
      </c>
      <c r="T14" s="4"/>
      <c r="U14" s="5">
        <v>0.124</v>
      </c>
    </row>
    <row r="15" spans="1:21" ht="18.75" x14ac:dyDescent="0.45">
      <c r="A15" s="2" t="s">
        <v>152</v>
      </c>
      <c r="C15" s="3">
        <v>0</v>
      </c>
      <c r="D15" s="4"/>
      <c r="E15" s="8">
        <v>0</v>
      </c>
      <c r="F15" s="8"/>
      <c r="G15" s="8">
        <v>0</v>
      </c>
      <c r="H15" s="8"/>
      <c r="I15" s="8">
        <v>0</v>
      </c>
      <c r="J15" s="4"/>
      <c r="K15" s="5">
        <v>0</v>
      </c>
      <c r="L15" s="4"/>
      <c r="M15" s="8">
        <v>0</v>
      </c>
      <c r="N15" s="8"/>
      <c r="O15" s="8">
        <v>0</v>
      </c>
      <c r="P15" s="8"/>
      <c r="Q15" s="8">
        <v>-27054056792</v>
      </c>
      <c r="R15" s="8"/>
      <c r="S15" s="8">
        <v>-27054056792</v>
      </c>
      <c r="T15" s="4"/>
      <c r="U15" s="5">
        <v>-8.9999999999999993E-3</v>
      </c>
    </row>
    <row r="16" spans="1:21" ht="18.75" x14ac:dyDescent="0.45">
      <c r="A16" s="2" t="s">
        <v>35</v>
      </c>
      <c r="C16" s="3">
        <v>0</v>
      </c>
      <c r="D16" s="4"/>
      <c r="E16" s="8">
        <v>22315149391</v>
      </c>
      <c r="F16" s="8"/>
      <c r="G16" s="8">
        <v>0</v>
      </c>
      <c r="H16" s="8"/>
      <c r="I16" s="8">
        <v>22315149391</v>
      </c>
      <c r="J16" s="4"/>
      <c r="K16" s="5">
        <v>3.95E-2</v>
      </c>
      <c r="L16" s="4"/>
      <c r="M16" s="8">
        <v>0</v>
      </c>
      <c r="N16" s="8"/>
      <c r="O16" s="8">
        <v>-26071500661</v>
      </c>
      <c r="P16" s="8"/>
      <c r="Q16" s="8">
        <v>106958048924</v>
      </c>
      <c r="R16" s="8"/>
      <c r="S16" s="8">
        <v>80886548263</v>
      </c>
      <c r="T16" s="4"/>
      <c r="U16" s="5">
        <v>2.6800000000000001E-2</v>
      </c>
    </row>
    <row r="17" spans="1:21" ht="18.75" x14ac:dyDescent="0.45">
      <c r="A17" s="2" t="s">
        <v>41</v>
      </c>
      <c r="C17" s="3">
        <v>0</v>
      </c>
      <c r="D17" s="4"/>
      <c r="E17" s="8">
        <v>-3689913600</v>
      </c>
      <c r="F17" s="8"/>
      <c r="G17" s="8">
        <v>0</v>
      </c>
      <c r="H17" s="8"/>
      <c r="I17" s="8">
        <v>-3689913600</v>
      </c>
      <c r="J17" s="4"/>
      <c r="K17" s="5">
        <v>-6.4999999999999997E-3</v>
      </c>
      <c r="L17" s="4"/>
      <c r="M17" s="8">
        <v>1141174</v>
      </c>
      <c r="N17" s="8"/>
      <c r="O17" s="8">
        <v>15564136117</v>
      </c>
      <c r="P17" s="8"/>
      <c r="Q17" s="8">
        <v>397398925636</v>
      </c>
      <c r="R17" s="8"/>
      <c r="S17" s="8">
        <v>412964202927</v>
      </c>
      <c r="T17" s="4"/>
      <c r="U17" s="5">
        <v>0.1368</v>
      </c>
    </row>
    <row r="18" spans="1:21" ht="18.75" x14ac:dyDescent="0.45">
      <c r="A18" s="2" t="s">
        <v>153</v>
      </c>
      <c r="C18" s="3">
        <v>0</v>
      </c>
      <c r="D18" s="4"/>
      <c r="E18" s="8">
        <v>0</v>
      </c>
      <c r="F18" s="8"/>
      <c r="G18" s="8">
        <v>0</v>
      </c>
      <c r="H18" s="8"/>
      <c r="I18" s="8">
        <v>0</v>
      </c>
      <c r="J18" s="4"/>
      <c r="K18" s="5">
        <v>0</v>
      </c>
      <c r="L18" s="4"/>
      <c r="M18" s="8">
        <v>0</v>
      </c>
      <c r="N18" s="8"/>
      <c r="O18" s="8">
        <v>0</v>
      </c>
      <c r="P18" s="8"/>
      <c r="Q18" s="8">
        <v>-6317045130</v>
      </c>
      <c r="R18" s="8"/>
      <c r="S18" s="8">
        <v>-6317045130</v>
      </c>
      <c r="T18" s="4"/>
      <c r="U18" s="5">
        <v>-2.0999999999999999E-3</v>
      </c>
    </row>
    <row r="19" spans="1:21" ht="18.75" x14ac:dyDescent="0.45">
      <c r="A19" s="2" t="s">
        <v>154</v>
      </c>
      <c r="C19" s="3">
        <v>0</v>
      </c>
      <c r="D19" s="4"/>
      <c r="E19" s="8">
        <v>0</v>
      </c>
      <c r="F19" s="8"/>
      <c r="G19" s="8">
        <v>0</v>
      </c>
      <c r="H19" s="8"/>
      <c r="I19" s="8">
        <v>0</v>
      </c>
      <c r="J19" s="4"/>
      <c r="K19" s="5">
        <v>0</v>
      </c>
      <c r="L19" s="4"/>
      <c r="M19" s="8">
        <v>0</v>
      </c>
      <c r="N19" s="8"/>
      <c r="O19" s="8">
        <v>0</v>
      </c>
      <c r="P19" s="8"/>
      <c r="Q19" s="8">
        <v>5473254013</v>
      </c>
      <c r="R19" s="8"/>
      <c r="S19" s="8">
        <v>5473254013</v>
      </c>
      <c r="T19" s="4"/>
      <c r="U19" s="5">
        <v>1.8E-3</v>
      </c>
    </row>
    <row r="20" spans="1:21" ht="18.75" x14ac:dyDescent="0.45">
      <c r="A20" s="2" t="s">
        <v>132</v>
      </c>
      <c r="C20" s="3">
        <v>0</v>
      </c>
      <c r="D20" s="4"/>
      <c r="E20" s="8">
        <v>0</v>
      </c>
      <c r="F20" s="8"/>
      <c r="G20" s="8">
        <v>0</v>
      </c>
      <c r="H20" s="8"/>
      <c r="I20" s="8">
        <v>0</v>
      </c>
      <c r="J20" s="4"/>
      <c r="K20" s="5">
        <v>0</v>
      </c>
      <c r="L20" s="4"/>
      <c r="M20" s="8">
        <v>2000000000</v>
      </c>
      <c r="N20" s="8"/>
      <c r="O20" s="8">
        <v>0</v>
      </c>
      <c r="P20" s="8"/>
      <c r="Q20" s="8">
        <v>295879221687</v>
      </c>
      <c r="R20" s="8"/>
      <c r="S20" s="8">
        <v>297879221687</v>
      </c>
      <c r="T20" s="4"/>
      <c r="U20" s="5">
        <v>9.8699999999999996E-2</v>
      </c>
    </row>
    <row r="21" spans="1:21" ht="18.75" x14ac:dyDescent="0.45">
      <c r="A21" s="2" t="s">
        <v>155</v>
      </c>
      <c r="C21" s="3">
        <v>0</v>
      </c>
      <c r="D21" s="4"/>
      <c r="E21" s="8">
        <v>0</v>
      </c>
      <c r="F21" s="8"/>
      <c r="G21" s="8">
        <v>0</v>
      </c>
      <c r="H21" s="8"/>
      <c r="I21" s="8">
        <v>0</v>
      </c>
      <c r="J21" s="4"/>
      <c r="K21" s="5">
        <v>0</v>
      </c>
      <c r="L21" s="4"/>
      <c r="M21" s="8">
        <v>0</v>
      </c>
      <c r="N21" s="8"/>
      <c r="O21" s="8">
        <v>0</v>
      </c>
      <c r="P21" s="8"/>
      <c r="Q21" s="8">
        <v>617829599</v>
      </c>
      <c r="R21" s="8"/>
      <c r="S21" s="8">
        <v>617829599</v>
      </c>
      <c r="T21" s="4"/>
      <c r="U21" s="5">
        <v>2.0000000000000001E-4</v>
      </c>
    </row>
    <row r="22" spans="1:21" ht="18.75" x14ac:dyDescent="0.45">
      <c r="A22" s="2" t="s">
        <v>156</v>
      </c>
      <c r="C22" s="3">
        <v>0</v>
      </c>
      <c r="D22" s="4"/>
      <c r="E22" s="8">
        <v>0</v>
      </c>
      <c r="F22" s="8"/>
      <c r="G22" s="8">
        <v>0</v>
      </c>
      <c r="H22" s="8"/>
      <c r="I22" s="8">
        <v>0</v>
      </c>
      <c r="J22" s="4"/>
      <c r="K22" s="5">
        <v>0</v>
      </c>
      <c r="L22" s="4"/>
      <c r="M22" s="8">
        <v>0</v>
      </c>
      <c r="N22" s="8"/>
      <c r="O22" s="8">
        <v>0</v>
      </c>
      <c r="P22" s="8"/>
      <c r="Q22" s="8">
        <v>10815582280</v>
      </c>
      <c r="R22" s="8"/>
      <c r="S22" s="8">
        <v>10815582280</v>
      </c>
      <c r="T22" s="4"/>
      <c r="U22" s="5">
        <v>3.5999999999999999E-3</v>
      </c>
    </row>
    <row r="23" spans="1:21" ht="18.75" x14ac:dyDescent="0.45">
      <c r="A23" s="2" t="s">
        <v>157</v>
      </c>
      <c r="C23" s="3">
        <v>0</v>
      </c>
      <c r="D23" s="4"/>
      <c r="E23" s="8">
        <v>0</v>
      </c>
      <c r="F23" s="8"/>
      <c r="G23" s="8">
        <v>0</v>
      </c>
      <c r="H23" s="8"/>
      <c r="I23" s="8">
        <v>0</v>
      </c>
      <c r="J23" s="4"/>
      <c r="K23" s="5">
        <v>0</v>
      </c>
      <c r="L23" s="4"/>
      <c r="M23" s="8">
        <v>0</v>
      </c>
      <c r="N23" s="8"/>
      <c r="O23" s="8">
        <v>0</v>
      </c>
      <c r="P23" s="8"/>
      <c r="Q23" s="8">
        <v>788601089</v>
      </c>
      <c r="R23" s="8"/>
      <c r="S23" s="8">
        <v>788601089</v>
      </c>
      <c r="T23" s="4"/>
      <c r="U23" s="5">
        <v>2.9999999999999997E-4</v>
      </c>
    </row>
    <row r="24" spans="1:21" ht="18.75" x14ac:dyDescent="0.45">
      <c r="A24" s="2" t="s">
        <v>158</v>
      </c>
      <c r="C24" s="3">
        <v>0</v>
      </c>
      <c r="D24" s="4"/>
      <c r="E24" s="8">
        <v>0</v>
      </c>
      <c r="F24" s="8"/>
      <c r="G24" s="8">
        <v>0</v>
      </c>
      <c r="H24" s="8"/>
      <c r="I24" s="8">
        <v>0</v>
      </c>
      <c r="J24" s="4"/>
      <c r="K24" s="5">
        <v>0</v>
      </c>
      <c r="L24" s="4"/>
      <c r="M24" s="8">
        <v>0</v>
      </c>
      <c r="N24" s="8"/>
      <c r="O24" s="8">
        <v>0</v>
      </c>
      <c r="P24" s="8"/>
      <c r="Q24" s="8">
        <v>1326349178</v>
      </c>
      <c r="R24" s="8"/>
      <c r="S24" s="8">
        <v>1326349178</v>
      </c>
      <c r="T24" s="4"/>
      <c r="U24" s="5">
        <v>4.0000000000000002E-4</v>
      </c>
    </row>
    <row r="25" spans="1:21" ht="18.75" x14ac:dyDescent="0.45">
      <c r="A25" s="2" t="s">
        <v>159</v>
      </c>
      <c r="C25" s="3">
        <v>0</v>
      </c>
      <c r="D25" s="4"/>
      <c r="E25" s="8">
        <v>0</v>
      </c>
      <c r="F25" s="8"/>
      <c r="G25" s="8">
        <v>0</v>
      </c>
      <c r="H25" s="8"/>
      <c r="I25" s="8">
        <v>0</v>
      </c>
      <c r="J25" s="4"/>
      <c r="K25" s="5">
        <v>0</v>
      </c>
      <c r="L25" s="4"/>
      <c r="M25" s="8">
        <v>0</v>
      </c>
      <c r="N25" s="8"/>
      <c r="O25" s="8">
        <v>0</v>
      </c>
      <c r="P25" s="8"/>
      <c r="Q25" s="8">
        <v>166202681251</v>
      </c>
      <c r="R25" s="8"/>
      <c r="S25" s="8">
        <v>166202681251</v>
      </c>
      <c r="T25" s="4"/>
      <c r="U25" s="5">
        <v>5.5100000000000003E-2</v>
      </c>
    </row>
    <row r="26" spans="1:21" ht="18.75" x14ac:dyDescent="0.45">
      <c r="A26" s="2" t="s">
        <v>160</v>
      </c>
      <c r="C26" s="3">
        <v>0</v>
      </c>
      <c r="D26" s="4"/>
      <c r="E26" s="8">
        <v>0</v>
      </c>
      <c r="F26" s="8"/>
      <c r="G26" s="8">
        <v>0</v>
      </c>
      <c r="H26" s="8"/>
      <c r="I26" s="8">
        <v>0</v>
      </c>
      <c r="J26" s="4"/>
      <c r="K26" s="5">
        <v>0</v>
      </c>
      <c r="L26" s="4"/>
      <c r="M26" s="8">
        <v>0</v>
      </c>
      <c r="N26" s="8"/>
      <c r="O26" s="8">
        <v>0</v>
      </c>
      <c r="P26" s="8"/>
      <c r="Q26" s="8">
        <v>4503082083</v>
      </c>
      <c r="R26" s="8"/>
      <c r="S26" s="8">
        <v>4503082083</v>
      </c>
      <c r="T26" s="4"/>
      <c r="U26" s="5">
        <v>1.5E-3</v>
      </c>
    </row>
    <row r="27" spans="1:21" ht="18.75" x14ac:dyDescent="0.45">
      <c r="A27" s="2" t="s">
        <v>32</v>
      </c>
      <c r="C27" s="3">
        <v>0</v>
      </c>
      <c r="D27" s="4"/>
      <c r="E27" s="8">
        <v>-4586839517</v>
      </c>
      <c r="F27" s="8"/>
      <c r="G27" s="8">
        <v>0</v>
      </c>
      <c r="H27" s="8"/>
      <c r="I27" s="8">
        <v>-4586839517</v>
      </c>
      <c r="J27" s="4"/>
      <c r="K27" s="5">
        <v>-8.0999999999999996E-3</v>
      </c>
      <c r="L27" s="4"/>
      <c r="M27" s="8">
        <v>0</v>
      </c>
      <c r="N27" s="8"/>
      <c r="O27" s="8">
        <v>-4670888630</v>
      </c>
      <c r="P27" s="8"/>
      <c r="Q27" s="8">
        <v>-17781223122</v>
      </c>
      <c r="R27" s="8"/>
      <c r="S27" s="8">
        <v>-22452111752</v>
      </c>
      <c r="T27" s="4"/>
      <c r="U27" s="5">
        <v>-7.4000000000000003E-3</v>
      </c>
    </row>
    <row r="28" spans="1:21" ht="18.75" x14ac:dyDescent="0.45">
      <c r="A28" s="2" t="s">
        <v>161</v>
      </c>
      <c r="C28" s="3">
        <v>0</v>
      </c>
      <c r="D28" s="4"/>
      <c r="E28" s="8">
        <v>0</v>
      </c>
      <c r="F28" s="8"/>
      <c r="G28" s="8">
        <v>0</v>
      </c>
      <c r="H28" s="8"/>
      <c r="I28" s="8">
        <v>0</v>
      </c>
      <c r="J28" s="4"/>
      <c r="K28" s="5">
        <v>0</v>
      </c>
      <c r="L28" s="4"/>
      <c r="M28" s="8">
        <v>0</v>
      </c>
      <c r="N28" s="8"/>
      <c r="O28" s="8">
        <v>0</v>
      </c>
      <c r="P28" s="8"/>
      <c r="Q28" s="8">
        <v>6042855926</v>
      </c>
      <c r="R28" s="8"/>
      <c r="S28" s="8">
        <v>6042855926</v>
      </c>
      <c r="T28" s="4"/>
      <c r="U28" s="5">
        <v>2E-3</v>
      </c>
    </row>
    <row r="29" spans="1:21" ht="18.75" x14ac:dyDescent="0.45">
      <c r="A29" s="2" t="s">
        <v>162</v>
      </c>
      <c r="C29" s="3">
        <v>0</v>
      </c>
      <c r="D29" s="4"/>
      <c r="E29" s="8">
        <v>0</v>
      </c>
      <c r="F29" s="8"/>
      <c r="G29" s="8">
        <v>0</v>
      </c>
      <c r="H29" s="8"/>
      <c r="I29" s="8">
        <v>0</v>
      </c>
      <c r="J29" s="4"/>
      <c r="K29" s="5">
        <v>0</v>
      </c>
      <c r="L29" s="4"/>
      <c r="M29" s="8">
        <v>0</v>
      </c>
      <c r="N29" s="8"/>
      <c r="O29" s="8">
        <v>0</v>
      </c>
      <c r="P29" s="8"/>
      <c r="Q29" s="8">
        <v>108100701572</v>
      </c>
      <c r="R29" s="8"/>
      <c r="S29" s="8">
        <v>108100701572</v>
      </c>
      <c r="T29" s="4"/>
      <c r="U29" s="5">
        <v>3.5799999999999998E-2</v>
      </c>
    </row>
    <row r="30" spans="1:21" ht="18.75" x14ac:dyDescent="0.45">
      <c r="A30" s="2" t="s">
        <v>163</v>
      </c>
      <c r="C30" s="3">
        <v>0</v>
      </c>
      <c r="D30" s="4"/>
      <c r="E30" s="8">
        <v>0</v>
      </c>
      <c r="F30" s="8"/>
      <c r="G30" s="8">
        <v>0</v>
      </c>
      <c r="H30" s="8"/>
      <c r="I30" s="8">
        <v>0</v>
      </c>
      <c r="J30" s="4"/>
      <c r="K30" s="5">
        <v>0</v>
      </c>
      <c r="L30" s="4"/>
      <c r="M30" s="8">
        <v>0</v>
      </c>
      <c r="N30" s="8"/>
      <c r="O30" s="8">
        <v>0</v>
      </c>
      <c r="P30" s="8"/>
      <c r="Q30" s="8">
        <v>49273597106</v>
      </c>
      <c r="R30" s="8"/>
      <c r="S30" s="8">
        <v>49273597106</v>
      </c>
      <c r="T30" s="4"/>
      <c r="U30" s="5">
        <v>1.6299999999999999E-2</v>
      </c>
    </row>
    <row r="31" spans="1:21" ht="18.75" x14ac:dyDescent="0.45">
      <c r="A31" s="2" t="s">
        <v>164</v>
      </c>
      <c r="C31" s="3">
        <v>0</v>
      </c>
      <c r="D31" s="4"/>
      <c r="E31" s="8">
        <v>0</v>
      </c>
      <c r="F31" s="8"/>
      <c r="G31" s="8">
        <v>0</v>
      </c>
      <c r="H31" s="8"/>
      <c r="I31" s="8">
        <v>0</v>
      </c>
      <c r="J31" s="4"/>
      <c r="K31" s="5">
        <v>0</v>
      </c>
      <c r="L31" s="4"/>
      <c r="M31" s="8">
        <v>0</v>
      </c>
      <c r="N31" s="8"/>
      <c r="O31" s="8">
        <v>0</v>
      </c>
      <c r="P31" s="8"/>
      <c r="Q31" s="8">
        <v>54914431190</v>
      </c>
      <c r="R31" s="8"/>
      <c r="S31" s="8">
        <v>54914431190</v>
      </c>
      <c r="T31" s="4"/>
      <c r="U31" s="5">
        <v>1.8200000000000001E-2</v>
      </c>
    </row>
    <row r="32" spans="1:21" ht="18.75" x14ac:dyDescent="0.45">
      <c r="A32" s="2" t="s">
        <v>21</v>
      </c>
      <c r="C32" s="3">
        <v>0</v>
      </c>
      <c r="D32" s="4"/>
      <c r="E32" s="8">
        <v>3467557379</v>
      </c>
      <c r="F32" s="8"/>
      <c r="G32" s="8">
        <v>0</v>
      </c>
      <c r="H32" s="8"/>
      <c r="I32" s="8">
        <v>3467557379</v>
      </c>
      <c r="J32" s="4"/>
      <c r="K32" s="5">
        <v>6.1000000000000004E-3</v>
      </c>
      <c r="L32" s="4"/>
      <c r="M32" s="8">
        <v>0</v>
      </c>
      <c r="N32" s="8"/>
      <c r="O32" s="8">
        <v>-7169945905</v>
      </c>
      <c r="P32" s="8"/>
      <c r="Q32" s="8">
        <v>-19597210694</v>
      </c>
      <c r="R32" s="8"/>
      <c r="S32" s="8">
        <v>-26767156599</v>
      </c>
      <c r="T32" s="4"/>
      <c r="U32" s="5">
        <v>-8.8999999999999999E-3</v>
      </c>
    </row>
    <row r="33" spans="1:21" ht="18.75" x14ac:dyDescent="0.45">
      <c r="A33" s="2" t="s">
        <v>27</v>
      </c>
      <c r="C33" s="3">
        <v>0</v>
      </c>
      <c r="D33" s="4"/>
      <c r="E33" s="8">
        <v>32403189740</v>
      </c>
      <c r="F33" s="8"/>
      <c r="G33" s="8">
        <v>0</v>
      </c>
      <c r="H33" s="8"/>
      <c r="I33" s="8">
        <v>32403189740</v>
      </c>
      <c r="J33" s="4"/>
      <c r="K33" s="5">
        <v>5.7299999999999997E-2</v>
      </c>
      <c r="L33" s="4"/>
      <c r="M33" s="8">
        <v>15845160000</v>
      </c>
      <c r="N33" s="8"/>
      <c r="O33" s="8">
        <v>-42915816575</v>
      </c>
      <c r="P33" s="8"/>
      <c r="Q33" s="8">
        <v>-52964604354</v>
      </c>
      <c r="R33" s="8"/>
      <c r="S33" s="8">
        <v>-80035260929</v>
      </c>
      <c r="T33" s="4"/>
      <c r="U33" s="5">
        <v>-2.6499999999999999E-2</v>
      </c>
    </row>
    <row r="34" spans="1:21" ht="18.75" x14ac:dyDescent="0.45">
      <c r="A34" s="2" t="s">
        <v>48</v>
      </c>
      <c r="C34" s="3">
        <v>0</v>
      </c>
      <c r="D34" s="4"/>
      <c r="E34" s="8">
        <v>8298792203</v>
      </c>
      <c r="F34" s="8"/>
      <c r="G34" s="8">
        <v>0</v>
      </c>
      <c r="H34" s="8"/>
      <c r="I34" s="8">
        <v>8298792203</v>
      </c>
      <c r="J34" s="4"/>
      <c r="K34" s="5">
        <v>1.47E-2</v>
      </c>
      <c r="L34" s="4"/>
      <c r="M34" s="8">
        <v>3106982600</v>
      </c>
      <c r="N34" s="8"/>
      <c r="O34" s="8">
        <v>8298792203</v>
      </c>
      <c r="P34" s="8"/>
      <c r="Q34" s="8">
        <v>31001058692</v>
      </c>
      <c r="R34" s="8"/>
      <c r="S34" s="8">
        <v>42406833495</v>
      </c>
      <c r="T34" s="4"/>
      <c r="U34" s="5">
        <v>1.4E-2</v>
      </c>
    </row>
    <row r="35" spans="1:21" ht="18.75" x14ac:dyDescent="0.45">
      <c r="A35" s="2" t="s">
        <v>165</v>
      </c>
      <c r="C35" s="3">
        <v>0</v>
      </c>
      <c r="D35" s="4"/>
      <c r="E35" s="8">
        <v>0</v>
      </c>
      <c r="F35" s="8"/>
      <c r="G35" s="8">
        <v>0</v>
      </c>
      <c r="H35" s="8"/>
      <c r="I35" s="8">
        <v>0</v>
      </c>
      <c r="J35" s="4"/>
      <c r="K35" s="5">
        <v>0</v>
      </c>
      <c r="L35" s="4"/>
      <c r="M35" s="8">
        <v>0</v>
      </c>
      <c r="N35" s="8"/>
      <c r="O35" s="8">
        <v>0</v>
      </c>
      <c r="P35" s="8"/>
      <c r="Q35" s="8">
        <v>3334027915</v>
      </c>
      <c r="R35" s="8"/>
      <c r="S35" s="8">
        <v>3334027915</v>
      </c>
      <c r="T35" s="4"/>
      <c r="U35" s="5">
        <v>1.1000000000000001E-3</v>
      </c>
    </row>
    <row r="36" spans="1:21" ht="18.75" x14ac:dyDescent="0.45">
      <c r="A36" s="2" t="s">
        <v>166</v>
      </c>
      <c r="C36" s="3">
        <v>0</v>
      </c>
      <c r="D36" s="4"/>
      <c r="E36" s="8">
        <v>0</v>
      </c>
      <c r="F36" s="8"/>
      <c r="G36" s="8">
        <v>0</v>
      </c>
      <c r="H36" s="8"/>
      <c r="I36" s="8">
        <v>0</v>
      </c>
      <c r="J36" s="4"/>
      <c r="K36" s="5">
        <v>0</v>
      </c>
      <c r="L36" s="4"/>
      <c r="M36" s="8">
        <v>0</v>
      </c>
      <c r="N36" s="8"/>
      <c r="O36" s="8">
        <v>0</v>
      </c>
      <c r="P36" s="8"/>
      <c r="Q36" s="8">
        <v>5913190597</v>
      </c>
      <c r="R36" s="8"/>
      <c r="S36" s="8">
        <v>5913190597</v>
      </c>
      <c r="T36" s="4"/>
      <c r="U36" s="5">
        <v>2E-3</v>
      </c>
    </row>
    <row r="37" spans="1:21" ht="18.75" x14ac:dyDescent="0.45">
      <c r="A37" s="2" t="s">
        <v>118</v>
      </c>
      <c r="C37" s="3">
        <v>0</v>
      </c>
      <c r="D37" s="4"/>
      <c r="E37" s="8">
        <v>0</v>
      </c>
      <c r="F37" s="8"/>
      <c r="G37" s="8">
        <v>0</v>
      </c>
      <c r="H37" s="8"/>
      <c r="I37" s="8">
        <v>0</v>
      </c>
      <c r="J37" s="4"/>
      <c r="K37" s="5">
        <v>0</v>
      </c>
      <c r="L37" s="4"/>
      <c r="M37" s="8">
        <v>1100000</v>
      </c>
      <c r="N37" s="8"/>
      <c r="O37" s="8">
        <v>0</v>
      </c>
      <c r="P37" s="8"/>
      <c r="Q37" s="8">
        <v>-1042613</v>
      </c>
      <c r="R37" s="8"/>
      <c r="S37" s="8">
        <v>57387</v>
      </c>
      <c r="T37" s="4"/>
      <c r="U37" s="5">
        <v>0</v>
      </c>
    </row>
    <row r="38" spans="1:21" ht="18.75" x14ac:dyDescent="0.45">
      <c r="A38" s="2" t="s">
        <v>34</v>
      </c>
      <c r="C38" s="3">
        <v>0</v>
      </c>
      <c r="D38" s="4"/>
      <c r="E38" s="8">
        <v>3167107390</v>
      </c>
      <c r="F38" s="8"/>
      <c r="G38" s="8">
        <v>0</v>
      </c>
      <c r="H38" s="8"/>
      <c r="I38" s="8">
        <v>3167107390</v>
      </c>
      <c r="J38" s="4"/>
      <c r="K38" s="5">
        <v>5.5999999999999999E-3</v>
      </c>
      <c r="L38" s="4"/>
      <c r="M38" s="8">
        <v>0</v>
      </c>
      <c r="N38" s="8"/>
      <c r="O38" s="8">
        <v>3264381787</v>
      </c>
      <c r="P38" s="8"/>
      <c r="Q38" s="8">
        <v>41119002264</v>
      </c>
      <c r="R38" s="8"/>
      <c r="S38" s="8">
        <v>44383384051</v>
      </c>
      <c r="T38" s="4"/>
      <c r="U38" s="5">
        <v>1.47E-2</v>
      </c>
    </row>
    <row r="39" spans="1:21" ht="18.75" x14ac:dyDescent="0.45">
      <c r="A39" s="2" t="s">
        <v>122</v>
      </c>
      <c r="C39" s="3">
        <v>0</v>
      </c>
      <c r="D39" s="4"/>
      <c r="E39" s="8">
        <v>0</v>
      </c>
      <c r="F39" s="8"/>
      <c r="G39" s="8">
        <v>0</v>
      </c>
      <c r="H39" s="8"/>
      <c r="I39" s="8">
        <v>0</v>
      </c>
      <c r="J39" s="4"/>
      <c r="K39" s="5">
        <v>0</v>
      </c>
      <c r="L39" s="4"/>
      <c r="M39" s="8">
        <v>788218600</v>
      </c>
      <c r="N39" s="8"/>
      <c r="O39" s="8">
        <v>0</v>
      </c>
      <c r="P39" s="8"/>
      <c r="Q39" s="8">
        <v>40062040949</v>
      </c>
      <c r="R39" s="8"/>
      <c r="S39" s="8">
        <v>40850259549</v>
      </c>
      <c r="T39" s="4"/>
      <c r="U39" s="5">
        <v>1.35E-2</v>
      </c>
    </row>
    <row r="40" spans="1:21" ht="18.75" x14ac:dyDescent="0.45">
      <c r="A40" s="2" t="s">
        <v>125</v>
      </c>
      <c r="C40" s="3">
        <v>0</v>
      </c>
      <c r="D40" s="4"/>
      <c r="E40" s="8">
        <v>0</v>
      </c>
      <c r="F40" s="8"/>
      <c r="G40" s="8">
        <v>0</v>
      </c>
      <c r="H40" s="8"/>
      <c r="I40" s="8">
        <v>0</v>
      </c>
      <c r="J40" s="4"/>
      <c r="K40" s="5">
        <v>0</v>
      </c>
      <c r="L40" s="4"/>
      <c r="M40" s="8">
        <v>802877100</v>
      </c>
      <c r="N40" s="8"/>
      <c r="O40" s="8">
        <v>0</v>
      </c>
      <c r="P40" s="8"/>
      <c r="Q40" s="8">
        <v>305808705120</v>
      </c>
      <c r="R40" s="8"/>
      <c r="S40" s="8">
        <v>306611582220</v>
      </c>
      <c r="T40" s="4"/>
      <c r="U40" s="5">
        <v>0.1016</v>
      </c>
    </row>
    <row r="41" spans="1:21" ht="18.75" x14ac:dyDescent="0.45">
      <c r="A41" s="2" t="s">
        <v>127</v>
      </c>
      <c r="C41" s="3">
        <v>0</v>
      </c>
      <c r="D41" s="4"/>
      <c r="E41" s="8">
        <v>0</v>
      </c>
      <c r="F41" s="8"/>
      <c r="G41" s="8">
        <v>0</v>
      </c>
      <c r="H41" s="8"/>
      <c r="I41" s="8">
        <v>0</v>
      </c>
      <c r="J41" s="4"/>
      <c r="K41" s="5">
        <v>0</v>
      </c>
      <c r="L41" s="4"/>
      <c r="M41" s="8">
        <v>2500000000</v>
      </c>
      <c r="N41" s="8"/>
      <c r="O41" s="8">
        <v>0</v>
      </c>
      <c r="P41" s="8"/>
      <c r="Q41" s="8">
        <v>8319652488</v>
      </c>
      <c r="R41" s="8"/>
      <c r="S41" s="8">
        <v>10819652488</v>
      </c>
      <c r="T41" s="4"/>
      <c r="U41" s="5">
        <v>3.5999999999999999E-3</v>
      </c>
    </row>
    <row r="42" spans="1:21" ht="18.75" x14ac:dyDescent="0.45">
      <c r="A42" s="2" t="s">
        <v>167</v>
      </c>
      <c r="C42" s="3">
        <v>0</v>
      </c>
      <c r="D42" s="4"/>
      <c r="E42" s="8">
        <v>0</v>
      </c>
      <c r="F42" s="8"/>
      <c r="G42" s="8">
        <v>0</v>
      </c>
      <c r="H42" s="8"/>
      <c r="I42" s="8">
        <v>0</v>
      </c>
      <c r="J42" s="4"/>
      <c r="K42" s="5">
        <v>0</v>
      </c>
      <c r="L42" s="4"/>
      <c r="M42" s="8">
        <v>0</v>
      </c>
      <c r="N42" s="8"/>
      <c r="O42" s="8">
        <v>0</v>
      </c>
      <c r="P42" s="8"/>
      <c r="Q42" s="8">
        <v>65960333735</v>
      </c>
      <c r="R42" s="8"/>
      <c r="S42" s="8">
        <v>65960333735</v>
      </c>
      <c r="T42" s="4"/>
      <c r="U42" s="5">
        <v>2.18E-2</v>
      </c>
    </row>
    <row r="43" spans="1:21" ht="18.75" x14ac:dyDescent="0.45">
      <c r="A43" s="2" t="s">
        <v>148</v>
      </c>
      <c r="C43" s="3">
        <v>0</v>
      </c>
      <c r="D43" s="4"/>
      <c r="E43" s="8">
        <v>0</v>
      </c>
      <c r="F43" s="8"/>
      <c r="G43" s="8">
        <v>0</v>
      </c>
      <c r="H43" s="8"/>
      <c r="I43" s="8">
        <v>0</v>
      </c>
      <c r="J43" s="4"/>
      <c r="K43" s="5">
        <v>0</v>
      </c>
      <c r="L43" s="4"/>
      <c r="M43" s="8">
        <v>0</v>
      </c>
      <c r="N43" s="8"/>
      <c r="O43" s="8">
        <v>-24</v>
      </c>
      <c r="P43" s="8"/>
      <c r="Q43" s="8">
        <v>2456671210</v>
      </c>
      <c r="R43" s="8"/>
      <c r="S43" s="8">
        <v>2456671186</v>
      </c>
      <c r="T43" s="4"/>
      <c r="U43" s="5">
        <v>8.0000000000000004E-4</v>
      </c>
    </row>
    <row r="44" spans="1:21" ht="18.75" x14ac:dyDescent="0.45">
      <c r="A44" s="2" t="s">
        <v>31</v>
      </c>
      <c r="C44" s="3">
        <v>0</v>
      </c>
      <c r="D44" s="4"/>
      <c r="E44" s="8">
        <v>10864745423</v>
      </c>
      <c r="F44" s="8"/>
      <c r="G44" s="8">
        <v>0</v>
      </c>
      <c r="H44" s="8"/>
      <c r="I44" s="8">
        <v>10864745423</v>
      </c>
      <c r="J44" s="4"/>
      <c r="K44" s="5">
        <v>1.9199999999999998E-2</v>
      </c>
      <c r="L44" s="4"/>
      <c r="M44" s="8">
        <v>4218503500</v>
      </c>
      <c r="N44" s="8"/>
      <c r="O44" s="8">
        <v>8334073845</v>
      </c>
      <c r="P44" s="8"/>
      <c r="Q44" s="8">
        <v>54387649760</v>
      </c>
      <c r="R44" s="8"/>
      <c r="S44" s="8">
        <v>66940227105</v>
      </c>
      <c r="T44" s="4"/>
      <c r="U44" s="5">
        <v>2.2200000000000001E-2</v>
      </c>
    </row>
    <row r="45" spans="1:21" ht="18.75" x14ac:dyDescent="0.45">
      <c r="A45" s="2" t="s">
        <v>168</v>
      </c>
      <c r="C45" s="3">
        <v>0</v>
      </c>
      <c r="D45" s="4"/>
      <c r="E45" s="8">
        <v>0</v>
      </c>
      <c r="F45" s="8"/>
      <c r="G45" s="8">
        <v>0</v>
      </c>
      <c r="H45" s="8"/>
      <c r="I45" s="8">
        <v>0</v>
      </c>
      <c r="J45" s="4"/>
      <c r="K45" s="5">
        <v>0</v>
      </c>
      <c r="L45" s="4"/>
      <c r="M45" s="8">
        <v>0</v>
      </c>
      <c r="N45" s="8"/>
      <c r="O45" s="8">
        <v>0</v>
      </c>
      <c r="P45" s="8"/>
      <c r="Q45" s="8">
        <v>46664866667</v>
      </c>
      <c r="R45" s="8"/>
      <c r="S45" s="8">
        <v>46664866667</v>
      </c>
      <c r="T45" s="4"/>
      <c r="U45" s="5">
        <v>1.55E-2</v>
      </c>
    </row>
    <row r="46" spans="1:21" ht="18.75" x14ac:dyDescent="0.45">
      <c r="A46" s="2" t="s">
        <v>169</v>
      </c>
      <c r="C46" s="3">
        <v>0</v>
      </c>
      <c r="D46" s="4"/>
      <c r="E46" s="8">
        <v>0</v>
      </c>
      <c r="F46" s="8"/>
      <c r="G46" s="8">
        <v>0</v>
      </c>
      <c r="H46" s="8"/>
      <c r="I46" s="8">
        <v>0</v>
      </c>
      <c r="J46" s="4"/>
      <c r="K46" s="5">
        <v>0</v>
      </c>
      <c r="L46" s="4"/>
      <c r="M46" s="8">
        <v>0</v>
      </c>
      <c r="N46" s="8"/>
      <c r="O46" s="8">
        <v>0</v>
      </c>
      <c r="P46" s="8"/>
      <c r="Q46" s="8">
        <v>1725289792</v>
      </c>
      <c r="R46" s="8"/>
      <c r="S46" s="8">
        <v>1725289792</v>
      </c>
      <c r="T46" s="4"/>
      <c r="U46" s="5">
        <v>5.9999999999999995E-4</v>
      </c>
    </row>
    <row r="47" spans="1:21" ht="18.75" x14ac:dyDescent="0.45">
      <c r="A47" s="2" t="s">
        <v>36</v>
      </c>
      <c r="C47" s="3">
        <v>0</v>
      </c>
      <c r="D47" s="4"/>
      <c r="E47" s="8">
        <v>13046906250</v>
      </c>
      <c r="F47" s="8"/>
      <c r="G47" s="8">
        <v>0</v>
      </c>
      <c r="H47" s="8"/>
      <c r="I47" s="8">
        <v>13046906250</v>
      </c>
      <c r="J47" s="4"/>
      <c r="K47" s="5">
        <v>2.3099999999999999E-2</v>
      </c>
      <c r="L47" s="4"/>
      <c r="M47" s="8">
        <v>0</v>
      </c>
      <c r="N47" s="8"/>
      <c r="O47" s="8">
        <v>-74696257382</v>
      </c>
      <c r="P47" s="8"/>
      <c r="Q47" s="8">
        <v>-13998530069</v>
      </c>
      <c r="R47" s="8"/>
      <c r="S47" s="8">
        <v>-88694787451</v>
      </c>
      <c r="T47" s="4"/>
      <c r="U47" s="5">
        <v>-2.9399999999999999E-2</v>
      </c>
    </row>
    <row r="48" spans="1:21" ht="18.75" x14ac:dyDescent="0.45">
      <c r="A48" s="2" t="s">
        <v>170</v>
      </c>
      <c r="C48" s="3">
        <v>0</v>
      </c>
      <c r="D48" s="4"/>
      <c r="E48" s="8">
        <v>0</v>
      </c>
      <c r="F48" s="8"/>
      <c r="G48" s="8">
        <v>0</v>
      </c>
      <c r="H48" s="8"/>
      <c r="I48" s="8">
        <v>0</v>
      </c>
      <c r="J48" s="4"/>
      <c r="K48" s="5">
        <v>0</v>
      </c>
      <c r="L48" s="4"/>
      <c r="M48" s="8">
        <v>0</v>
      </c>
      <c r="N48" s="8"/>
      <c r="O48" s="8">
        <v>0</v>
      </c>
      <c r="P48" s="8"/>
      <c r="Q48" s="8">
        <v>3118594121</v>
      </c>
      <c r="R48" s="8"/>
      <c r="S48" s="8">
        <v>3118594121</v>
      </c>
      <c r="T48" s="4"/>
      <c r="U48" s="5">
        <v>1E-3</v>
      </c>
    </row>
    <row r="49" spans="1:21" ht="18.75" x14ac:dyDescent="0.45">
      <c r="A49" s="2" t="s">
        <v>134</v>
      </c>
      <c r="C49" s="3">
        <v>0</v>
      </c>
      <c r="D49" s="4"/>
      <c r="E49" s="8">
        <v>0</v>
      </c>
      <c r="F49" s="8"/>
      <c r="G49" s="8">
        <v>0</v>
      </c>
      <c r="H49" s="8"/>
      <c r="I49" s="8">
        <v>0</v>
      </c>
      <c r="J49" s="4"/>
      <c r="K49" s="5">
        <v>0</v>
      </c>
      <c r="L49" s="4"/>
      <c r="M49" s="8">
        <v>500000</v>
      </c>
      <c r="N49" s="8"/>
      <c r="O49" s="8">
        <v>0</v>
      </c>
      <c r="P49" s="8"/>
      <c r="Q49" s="8">
        <v>3130766</v>
      </c>
      <c r="R49" s="8"/>
      <c r="S49" s="8">
        <v>3630766</v>
      </c>
      <c r="T49" s="4"/>
      <c r="U49" s="5">
        <v>0</v>
      </c>
    </row>
    <row r="50" spans="1:21" ht="18.75" x14ac:dyDescent="0.45">
      <c r="A50" s="2" t="s">
        <v>136</v>
      </c>
      <c r="C50" s="3">
        <v>0</v>
      </c>
      <c r="D50" s="4"/>
      <c r="E50" s="8">
        <v>0</v>
      </c>
      <c r="F50" s="8"/>
      <c r="G50" s="8">
        <v>0</v>
      </c>
      <c r="H50" s="8"/>
      <c r="I50" s="8">
        <v>0</v>
      </c>
      <c r="J50" s="4"/>
      <c r="K50" s="5">
        <v>0</v>
      </c>
      <c r="L50" s="4"/>
      <c r="M50" s="8">
        <v>13135550000</v>
      </c>
      <c r="N50" s="8"/>
      <c r="O50" s="8">
        <v>0</v>
      </c>
      <c r="P50" s="8"/>
      <c r="Q50" s="8">
        <v>102456755306</v>
      </c>
      <c r="R50" s="8"/>
      <c r="S50" s="8">
        <v>115592305306</v>
      </c>
      <c r="T50" s="4"/>
      <c r="U50" s="5">
        <v>3.8300000000000001E-2</v>
      </c>
    </row>
    <row r="51" spans="1:21" ht="18.75" x14ac:dyDescent="0.45">
      <c r="A51" s="2" t="s">
        <v>171</v>
      </c>
      <c r="C51" s="3">
        <v>0</v>
      </c>
      <c r="D51" s="4"/>
      <c r="E51" s="8">
        <v>0</v>
      </c>
      <c r="F51" s="8"/>
      <c r="G51" s="8">
        <v>0</v>
      </c>
      <c r="H51" s="8"/>
      <c r="I51" s="8">
        <v>0</v>
      </c>
      <c r="J51" s="4"/>
      <c r="K51" s="5">
        <v>0</v>
      </c>
      <c r="L51" s="4"/>
      <c r="M51" s="8">
        <v>0</v>
      </c>
      <c r="N51" s="8"/>
      <c r="O51" s="8">
        <v>0</v>
      </c>
      <c r="P51" s="8"/>
      <c r="Q51" s="8">
        <v>4672455365</v>
      </c>
      <c r="R51" s="8"/>
      <c r="S51" s="8">
        <v>4672455365</v>
      </c>
      <c r="T51" s="4"/>
      <c r="U51" s="5">
        <v>1.5E-3</v>
      </c>
    </row>
    <row r="52" spans="1:21" ht="18.75" x14ac:dyDescent="0.45">
      <c r="A52" s="2" t="s">
        <v>172</v>
      </c>
      <c r="C52" s="3">
        <v>0</v>
      </c>
      <c r="D52" s="4"/>
      <c r="E52" s="8">
        <v>0</v>
      </c>
      <c r="F52" s="8"/>
      <c r="G52" s="8">
        <v>0</v>
      </c>
      <c r="H52" s="8"/>
      <c r="I52" s="8">
        <v>0</v>
      </c>
      <c r="J52" s="4"/>
      <c r="K52" s="5">
        <v>0</v>
      </c>
      <c r="L52" s="4"/>
      <c r="M52" s="8">
        <v>0</v>
      </c>
      <c r="N52" s="8"/>
      <c r="O52" s="8">
        <v>0</v>
      </c>
      <c r="P52" s="8"/>
      <c r="Q52" s="8">
        <v>480931528</v>
      </c>
      <c r="R52" s="8"/>
      <c r="S52" s="8">
        <v>480931528</v>
      </c>
      <c r="T52" s="4"/>
      <c r="U52" s="5">
        <v>2.0000000000000001E-4</v>
      </c>
    </row>
    <row r="53" spans="1:21" ht="18.75" x14ac:dyDescent="0.45">
      <c r="A53" s="2" t="s">
        <v>173</v>
      </c>
      <c r="C53" s="3">
        <v>0</v>
      </c>
      <c r="D53" s="4"/>
      <c r="E53" s="8">
        <v>0</v>
      </c>
      <c r="F53" s="8"/>
      <c r="G53" s="8">
        <v>0</v>
      </c>
      <c r="H53" s="8"/>
      <c r="I53" s="8">
        <v>0</v>
      </c>
      <c r="J53" s="4"/>
      <c r="K53" s="5">
        <v>0</v>
      </c>
      <c r="L53" s="4"/>
      <c r="M53" s="8">
        <v>0</v>
      </c>
      <c r="N53" s="8"/>
      <c r="O53" s="8">
        <v>0</v>
      </c>
      <c r="P53" s="8"/>
      <c r="Q53" s="8">
        <v>2321836313</v>
      </c>
      <c r="R53" s="8"/>
      <c r="S53" s="8">
        <v>2321836313</v>
      </c>
      <c r="T53" s="4"/>
      <c r="U53" s="5">
        <v>8.0000000000000004E-4</v>
      </c>
    </row>
    <row r="54" spans="1:21" ht="18.75" x14ac:dyDescent="0.45">
      <c r="A54" s="2" t="s">
        <v>28</v>
      </c>
      <c r="C54" s="3">
        <v>0</v>
      </c>
      <c r="D54" s="4"/>
      <c r="E54" s="8">
        <v>2795897848</v>
      </c>
      <c r="F54" s="8"/>
      <c r="G54" s="8">
        <v>0</v>
      </c>
      <c r="H54" s="8"/>
      <c r="I54" s="8">
        <v>2795897848</v>
      </c>
      <c r="J54" s="4"/>
      <c r="K54" s="5">
        <v>4.8999999999999998E-3</v>
      </c>
      <c r="L54" s="4"/>
      <c r="M54" s="8">
        <v>21145713500</v>
      </c>
      <c r="N54" s="8"/>
      <c r="O54" s="8">
        <v>3820217088</v>
      </c>
      <c r="P54" s="8"/>
      <c r="Q54" s="8">
        <v>151223302089</v>
      </c>
      <c r="R54" s="8"/>
      <c r="S54" s="8">
        <v>176189232677</v>
      </c>
      <c r="T54" s="4"/>
      <c r="U54" s="5">
        <v>5.8400000000000001E-2</v>
      </c>
    </row>
    <row r="55" spans="1:21" ht="18.75" x14ac:dyDescent="0.45">
      <c r="A55" s="2" t="s">
        <v>150</v>
      </c>
      <c r="C55" s="3">
        <v>0</v>
      </c>
      <c r="D55" s="4"/>
      <c r="E55" s="8">
        <v>0</v>
      </c>
      <c r="F55" s="8"/>
      <c r="G55" s="8">
        <v>0</v>
      </c>
      <c r="H55" s="8"/>
      <c r="I55" s="8">
        <v>0</v>
      </c>
      <c r="J55" s="4"/>
      <c r="K55" s="5">
        <v>0</v>
      </c>
      <c r="L55" s="4"/>
      <c r="M55" s="8">
        <v>0</v>
      </c>
      <c r="N55" s="8"/>
      <c r="O55" s="8">
        <v>-21</v>
      </c>
      <c r="P55" s="8"/>
      <c r="Q55" s="8">
        <v>742015854</v>
      </c>
      <c r="R55" s="8"/>
      <c r="S55" s="8">
        <v>742015833</v>
      </c>
      <c r="T55" s="4"/>
      <c r="U55" s="5">
        <v>2.0000000000000001E-4</v>
      </c>
    </row>
    <row r="56" spans="1:21" ht="18.75" x14ac:dyDescent="0.45">
      <c r="A56" s="2" t="s">
        <v>120</v>
      </c>
      <c r="C56" s="3">
        <v>0</v>
      </c>
      <c r="D56" s="4"/>
      <c r="E56" s="8">
        <v>0</v>
      </c>
      <c r="F56" s="8"/>
      <c r="G56" s="8">
        <v>0</v>
      </c>
      <c r="H56" s="8"/>
      <c r="I56" s="8">
        <v>0</v>
      </c>
      <c r="J56" s="4"/>
      <c r="K56" s="5">
        <v>0</v>
      </c>
      <c r="L56" s="4"/>
      <c r="M56" s="8">
        <v>1934679516</v>
      </c>
      <c r="N56" s="8"/>
      <c r="O56" s="8">
        <v>0</v>
      </c>
      <c r="P56" s="8"/>
      <c r="Q56" s="8">
        <v>161441984997</v>
      </c>
      <c r="R56" s="8"/>
      <c r="S56" s="8">
        <v>163376664513</v>
      </c>
      <c r="T56" s="4"/>
      <c r="U56" s="5">
        <v>5.4100000000000002E-2</v>
      </c>
    </row>
    <row r="57" spans="1:21" ht="18.75" x14ac:dyDescent="0.45">
      <c r="A57" s="2" t="s">
        <v>174</v>
      </c>
      <c r="C57" s="3">
        <v>0</v>
      </c>
      <c r="D57" s="4"/>
      <c r="E57" s="8">
        <v>0</v>
      </c>
      <c r="F57" s="8"/>
      <c r="G57" s="8">
        <v>0</v>
      </c>
      <c r="H57" s="8"/>
      <c r="I57" s="8">
        <v>0</v>
      </c>
      <c r="J57" s="4"/>
      <c r="K57" s="5">
        <v>0</v>
      </c>
      <c r="L57" s="4"/>
      <c r="M57" s="8">
        <v>0</v>
      </c>
      <c r="N57" s="8"/>
      <c r="O57" s="8">
        <v>0</v>
      </c>
      <c r="P57" s="8"/>
      <c r="Q57" s="8">
        <v>16373157357</v>
      </c>
      <c r="R57" s="8"/>
      <c r="S57" s="8">
        <v>16373157357</v>
      </c>
      <c r="T57" s="4"/>
      <c r="U57" s="5">
        <v>5.4000000000000003E-3</v>
      </c>
    </row>
    <row r="58" spans="1:21" ht="18.75" x14ac:dyDescent="0.45">
      <c r="A58" s="2" t="s">
        <v>33</v>
      </c>
      <c r="C58" s="3">
        <v>0</v>
      </c>
      <c r="D58" s="4"/>
      <c r="E58" s="8">
        <v>3218650400</v>
      </c>
      <c r="F58" s="8"/>
      <c r="G58" s="8">
        <v>0</v>
      </c>
      <c r="H58" s="8"/>
      <c r="I58" s="8">
        <v>3218650400</v>
      </c>
      <c r="J58" s="4"/>
      <c r="K58" s="5">
        <v>5.7000000000000002E-3</v>
      </c>
      <c r="L58" s="4"/>
      <c r="M58" s="8">
        <v>2253589536</v>
      </c>
      <c r="N58" s="8"/>
      <c r="O58" s="8">
        <v>-20110096486</v>
      </c>
      <c r="P58" s="8"/>
      <c r="Q58" s="8">
        <v>17980830619</v>
      </c>
      <c r="R58" s="8"/>
      <c r="S58" s="8">
        <v>124323669</v>
      </c>
      <c r="T58" s="4"/>
      <c r="U58" s="5">
        <v>0</v>
      </c>
    </row>
    <row r="59" spans="1:21" ht="18.75" x14ac:dyDescent="0.45">
      <c r="A59" s="2" t="s">
        <v>175</v>
      </c>
      <c r="C59" s="3">
        <v>0</v>
      </c>
      <c r="D59" s="4"/>
      <c r="E59" s="8">
        <v>0</v>
      </c>
      <c r="F59" s="8"/>
      <c r="G59" s="8">
        <v>0</v>
      </c>
      <c r="H59" s="8"/>
      <c r="I59" s="8">
        <v>0</v>
      </c>
      <c r="J59" s="4"/>
      <c r="K59" s="5">
        <v>0</v>
      </c>
      <c r="L59" s="4"/>
      <c r="M59" s="8">
        <v>0</v>
      </c>
      <c r="N59" s="8"/>
      <c r="O59" s="8">
        <v>0</v>
      </c>
      <c r="P59" s="8"/>
      <c r="Q59" s="8">
        <v>660553474</v>
      </c>
      <c r="R59" s="8"/>
      <c r="S59" s="8">
        <v>660553474</v>
      </c>
      <c r="T59" s="4"/>
      <c r="U59" s="5">
        <v>2.0000000000000001E-4</v>
      </c>
    </row>
    <row r="60" spans="1:21" ht="18.75" x14ac:dyDescent="0.45">
      <c r="A60" s="2" t="s">
        <v>176</v>
      </c>
      <c r="C60" s="3">
        <v>0</v>
      </c>
      <c r="D60" s="4"/>
      <c r="E60" s="8">
        <v>0</v>
      </c>
      <c r="F60" s="8"/>
      <c r="G60" s="8">
        <v>0</v>
      </c>
      <c r="H60" s="8"/>
      <c r="I60" s="8">
        <v>0</v>
      </c>
      <c r="J60" s="4"/>
      <c r="K60" s="5">
        <v>0</v>
      </c>
      <c r="L60" s="4"/>
      <c r="M60" s="8">
        <v>0</v>
      </c>
      <c r="N60" s="8"/>
      <c r="O60" s="8">
        <v>0</v>
      </c>
      <c r="P60" s="8"/>
      <c r="Q60" s="8">
        <v>1107910014</v>
      </c>
      <c r="R60" s="8"/>
      <c r="S60" s="8">
        <v>1107910014</v>
      </c>
      <c r="T60" s="4"/>
      <c r="U60" s="5">
        <v>4.0000000000000002E-4</v>
      </c>
    </row>
    <row r="61" spans="1:21" ht="18.75" x14ac:dyDescent="0.45">
      <c r="A61" s="2" t="s">
        <v>177</v>
      </c>
      <c r="C61" s="3">
        <v>0</v>
      </c>
      <c r="D61" s="4"/>
      <c r="E61" s="8">
        <v>0</v>
      </c>
      <c r="F61" s="8"/>
      <c r="G61" s="8">
        <v>0</v>
      </c>
      <c r="H61" s="8"/>
      <c r="I61" s="8">
        <v>0</v>
      </c>
      <c r="J61" s="4"/>
      <c r="K61" s="5">
        <v>0</v>
      </c>
      <c r="L61" s="4"/>
      <c r="M61" s="8">
        <v>0</v>
      </c>
      <c r="N61" s="8"/>
      <c r="O61" s="8">
        <v>0</v>
      </c>
      <c r="P61" s="8"/>
      <c r="Q61" s="8">
        <v>-7316650570</v>
      </c>
      <c r="R61" s="8"/>
      <c r="S61" s="8">
        <v>-7316650570</v>
      </c>
      <c r="T61" s="4"/>
      <c r="U61" s="5">
        <v>-2.3999999999999998E-3</v>
      </c>
    </row>
    <row r="62" spans="1:21" ht="18.75" x14ac:dyDescent="0.45">
      <c r="A62" s="2" t="s">
        <v>178</v>
      </c>
      <c r="C62" s="3">
        <v>0</v>
      </c>
      <c r="D62" s="4"/>
      <c r="E62" s="8">
        <v>0</v>
      </c>
      <c r="F62" s="8"/>
      <c r="G62" s="8">
        <v>0</v>
      </c>
      <c r="H62" s="8"/>
      <c r="I62" s="8">
        <v>0</v>
      </c>
      <c r="J62" s="4"/>
      <c r="K62" s="5">
        <v>0</v>
      </c>
      <c r="L62" s="4"/>
      <c r="M62" s="8">
        <v>0</v>
      </c>
      <c r="N62" s="8"/>
      <c r="O62" s="8">
        <v>0</v>
      </c>
      <c r="P62" s="8"/>
      <c r="Q62" s="8">
        <v>18080232794</v>
      </c>
      <c r="R62" s="8"/>
      <c r="S62" s="8">
        <v>18080232794</v>
      </c>
      <c r="T62" s="4"/>
      <c r="U62" s="5">
        <v>6.0000000000000001E-3</v>
      </c>
    </row>
    <row r="63" spans="1:21" ht="18.75" x14ac:dyDescent="0.45">
      <c r="A63" s="2" t="s">
        <v>17</v>
      </c>
      <c r="C63" s="3">
        <v>0</v>
      </c>
      <c r="D63" s="4"/>
      <c r="E63" s="8">
        <v>-12023915875</v>
      </c>
      <c r="F63" s="8"/>
      <c r="G63" s="8">
        <v>0</v>
      </c>
      <c r="H63" s="8"/>
      <c r="I63" s="8">
        <v>-12023915875</v>
      </c>
      <c r="J63" s="4"/>
      <c r="K63" s="5">
        <v>-2.1299999999999999E-2</v>
      </c>
      <c r="L63" s="4"/>
      <c r="M63" s="8">
        <v>598000000</v>
      </c>
      <c r="N63" s="8"/>
      <c r="O63" s="8">
        <v>35340033117</v>
      </c>
      <c r="P63" s="8"/>
      <c r="Q63" s="8">
        <v>255370192403</v>
      </c>
      <c r="R63" s="8"/>
      <c r="S63" s="8">
        <v>291308225520</v>
      </c>
      <c r="T63" s="4"/>
      <c r="U63" s="5">
        <v>9.6500000000000002E-2</v>
      </c>
    </row>
    <row r="64" spans="1:21" ht="18.75" x14ac:dyDescent="0.45">
      <c r="A64" s="2" t="s">
        <v>179</v>
      </c>
      <c r="C64" s="3">
        <v>0</v>
      </c>
      <c r="D64" s="4"/>
      <c r="E64" s="8">
        <v>0</v>
      </c>
      <c r="F64" s="8"/>
      <c r="G64" s="8">
        <v>0</v>
      </c>
      <c r="H64" s="8"/>
      <c r="I64" s="8">
        <v>0</v>
      </c>
      <c r="J64" s="4"/>
      <c r="K64" s="5">
        <v>0</v>
      </c>
      <c r="L64" s="4"/>
      <c r="M64" s="8">
        <v>0</v>
      </c>
      <c r="N64" s="8"/>
      <c r="O64" s="8">
        <v>0</v>
      </c>
      <c r="P64" s="8"/>
      <c r="Q64" s="8">
        <v>-105414094471</v>
      </c>
      <c r="R64" s="8"/>
      <c r="S64" s="8">
        <v>-105414094471</v>
      </c>
      <c r="T64" s="4"/>
      <c r="U64" s="5">
        <v>-3.49E-2</v>
      </c>
    </row>
    <row r="65" spans="1:21" ht="18.75" x14ac:dyDescent="0.45">
      <c r="A65" s="2" t="s">
        <v>129</v>
      </c>
      <c r="C65" s="3">
        <v>0</v>
      </c>
      <c r="D65" s="4"/>
      <c r="E65" s="8">
        <v>0</v>
      </c>
      <c r="F65" s="8"/>
      <c r="G65" s="8">
        <v>0</v>
      </c>
      <c r="H65" s="8"/>
      <c r="I65" s="8">
        <v>0</v>
      </c>
      <c r="J65" s="4"/>
      <c r="K65" s="5">
        <v>0</v>
      </c>
      <c r="L65" s="4"/>
      <c r="M65" s="8">
        <v>8400000</v>
      </c>
      <c r="N65" s="8"/>
      <c r="O65" s="8">
        <v>0</v>
      </c>
      <c r="P65" s="8"/>
      <c r="Q65" s="8">
        <v>-2509726622</v>
      </c>
      <c r="R65" s="8"/>
      <c r="S65" s="8">
        <v>-2501326622</v>
      </c>
      <c r="T65" s="4"/>
      <c r="U65" s="5">
        <v>-8.0000000000000004E-4</v>
      </c>
    </row>
    <row r="66" spans="1:21" ht="18.75" x14ac:dyDescent="0.45">
      <c r="A66" s="2" t="s">
        <v>43</v>
      </c>
      <c r="C66" s="3">
        <v>242180095</v>
      </c>
      <c r="D66" s="4"/>
      <c r="E66" s="8">
        <v>973012277</v>
      </c>
      <c r="F66" s="8"/>
      <c r="G66" s="8">
        <v>0</v>
      </c>
      <c r="H66" s="8"/>
      <c r="I66" s="8">
        <v>1215192372</v>
      </c>
      <c r="J66" s="4"/>
      <c r="K66" s="5">
        <v>2.2000000000000001E-3</v>
      </c>
      <c r="L66" s="4"/>
      <c r="M66" s="8">
        <v>242180095</v>
      </c>
      <c r="N66" s="8"/>
      <c r="O66" s="8">
        <v>973012277</v>
      </c>
      <c r="P66" s="8"/>
      <c r="Q66" s="8">
        <v>34897072631</v>
      </c>
      <c r="R66" s="8"/>
      <c r="S66" s="8">
        <v>36112265003</v>
      </c>
      <c r="T66" s="4"/>
      <c r="U66" s="5">
        <v>1.2E-2</v>
      </c>
    </row>
    <row r="67" spans="1:21" ht="18.75" x14ac:dyDescent="0.45">
      <c r="A67" s="2" t="s">
        <v>180</v>
      </c>
      <c r="C67" s="3">
        <v>0</v>
      </c>
      <c r="D67" s="4"/>
      <c r="E67" s="8">
        <v>0</v>
      </c>
      <c r="F67" s="8"/>
      <c r="G67" s="8">
        <v>0</v>
      </c>
      <c r="H67" s="8"/>
      <c r="I67" s="8">
        <v>0</v>
      </c>
      <c r="J67" s="4"/>
      <c r="K67" s="5">
        <v>0</v>
      </c>
      <c r="L67" s="4"/>
      <c r="M67" s="8">
        <v>0</v>
      </c>
      <c r="N67" s="8"/>
      <c r="O67" s="8">
        <v>0</v>
      </c>
      <c r="P67" s="8"/>
      <c r="Q67" s="8">
        <v>-164187506474</v>
      </c>
      <c r="R67" s="8"/>
      <c r="S67" s="8">
        <v>-164187506474</v>
      </c>
      <c r="T67" s="4"/>
      <c r="U67" s="5">
        <v>-5.4399999999999997E-2</v>
      </c>
    </row>
    <row r="68" spans="1:21" ht="18.75" x14ac:dyDescent="0.45">
      <c r="A68" s="2" t="s">
        <v>142</v>
      </c>
      <c r="C68" s="3">
        <v>0</v>
      </c>
      <c r="D68" s="4"/>
      <c r="E68" s="8">
        <v>0</v>
      </c>
      <c r="F68" s="8"/>
      <c r="G68" s="8">
        <v>0</v>
      </c>
      <c r="H68" s="8"/>
      <c r="I68" s="8">
        <v>0</v>
      </c>
      <c r="J68" s="4"/>
      <c r="K68" s="5">
        <v>0</v>
      </c>
      <c r="L68" s="4"/>
      <c r="M68" s="8">
        <v>23118523</v>
      </c>
      <c r="N68" s="8"/>
      <c r="O68" s="8">
        <v>0</v>
      </c>
      <c r="P68" s="8"/>
      <c r="Q68" s="8">
        <v>1593449653</v>
      </c>
      <c r="R68" s="8"/>
      <c r="S68" s="8">
        <v>1616568176</v>
      </c>
      <c r="T68" s="4"/>
      <c r="U68" s="5">
        <v>5.0000000000000001E-4</v>
      </c>
    </row>
    <row r="69" spans="1:21" ht="18.75" x14ac:dyDescent="0.45">
      <c r="A69" s="2" t="s">
        <v>149</v>
      </c>
      <c r="C69" s="3">
        <v>0</v>
      </c>
      <c r="D69" s="4"/>
      <c r="E69" s="8">
        <v>0</v>
      </c>
      <c r="F69" s="8"/>
      <c r="G69" s="8">
        <v>0</v>
      </c>
      <c r="H69" s="8"/>
      <c r="I69" s="8">
        <v>0</v>
      </c>
      <c r="J69" s="4"/>
      <c r="K69" s="5">
        <v>0</v>
      </c>
      <c r="L69" s="4"/>
      <c r="M69" s="8">
        <v>0</v>
      </c>
      <c r="N69" s="8"/>
      <c r="O69" s="8">
        <v>-150</v>
      </c>
      <c r="P69" s="8"/>
      <c r="Q69" s="8">
        <v>-851384454</v>
      </c>
      <c r="R69" s="8"/>
      <c r="S69" s="8">
        <v>-851384604</v>
      </c>
      <c r="T69" s="4"/>
      <c r="U69" s="5">
        <v>-2.9999999999999997E-4</v>
      </c>
    </row>
    <row r="70" spans="1:21" ht="18.75" x14ac:dyDescent="0.45">
      <c r="A70" s="2" t="s">
        <v>181</v>
      </c>
      <c r="C70" s="3">
        <v>0</v>
      </c>
      <c r="D70" s="4"/>
      <c r="E70" s="8">
        <v>0</v>
      </c>
      <c r="F70" s="8"/>
      <c r="G70" s="8">
        <v>0</v>
      </c>
      <c r="H70" s="8"/>
      <c r="I70" s="8">
        <v>0</v>
      </c>
      <c r="J70" s="4"/>
      <c r="K70" s="5">
        <v>0</v>
      </c>
      <c r="L70" s="4"/>
      <c r="M70" s="8">
        <v>0</v>
      </c>
      <c r="N70" s="8"/>
      <c r="O70" s="8">
        <v>0</v>
      </c>
      <c r="P70" s="8"/>
      <c r="Q70" s="8">
        <v>11593727128</v>
      </c>
      <c r="R70" s="8"/>
      <c r="S70" s="8">
        <v>11593727128</v>
      </c>
      <c r="T70" s="4"/>
      <c r="U70" s="5">
        <v>3.8E-3</v>
      </c>
    </row>
    <row r="71" spans="1:21" ht="18.75" x14ac:dyDescent="0.45">
      <c r="A71" s="2" t="s">
        <v>23</v>
      </c>
      <c r="C71" s="3">
        <v>0</v>
      </c>
      <c r="D71" s="4"/>
      <c r="E71" s="8">
        <v>29509507</v>
      </c>
      <c r="F71" s="8"/>
      <c r="G71" s="8">
        <v>0</v>
      </c>
      <c r="H71" s="8"/>
      <c r="I71" s="8">
        <v>29509507</v>
      </c>
      <c r="J71" s="4"/>
      <c r="K71" s="5">
        <v>1E-4</v>
      </c>
      <c r="L71" s="4"/>
      <c r="M71" s="8">
        <v>21031795</v>
      </c>
      <c r="N71" s="8"/>
      <c r="O71" s="8">
        <v>1672000933</v>
      </c>
      <c r="P71" s="8"/>
      <c r="Q71" s="8">
        <v>6230452997</v>
      </c>
      <c r="R71" s="8"/>
      <c r="S71" s="8">
        <v>7923485725</v>
      </c>
      <c r="T71" s="4"/>
      <c r="U71" s="5">
        <v>2.5999999999999999E-3</v>
      </c>
    </row>
    <row r="72" spans="1:21" ht="18.75" x14ac:dyDescent="0.45">
      <c r="A72" s="2" t="s">
        <v>182</v>
      </c>
      <c r="C72" s="3">
        <v>0</v>
      </c>
      <c r="D72" s="4"/>
      <c r="E72" s="8">
        <v>0</v>
      </c>
      <c r="F72" s="8"/>
      <c r="G72" s="8">
        <v>0</v>
      </c>
      <c r="H72" s="8"/>
      <c r="I72" s="8">
        <v>0</v>
      </c>
      <c r="J72" s="4"/>
      <c r="K72" s="5">
        <v>0</v>
      </c>
      <c r="L72" s="4"/>
      <c r="M72" s="8">
        <v>0</v>
      </c>
      <c r="N72" s="8"/>
      <c r="O72" s="8">
        <v>0</v>
      </c>
      <c r="P72" s="8"/>
      <c r="Q72" s="8">
        <v>238160396</v>
      </c>
      <c r="R72" s="8"/>
      <c r="S72" s="8">
        <v>238160396</v>
      </c>
      <c r="T72" s="4"/>
      <c r="U72" s="5">
        <v>1E-4</v>
      </c>
    </row>
    <row r="73" spans="1:21" ht="18.75" x14ac:dyDescent="0.45">
      <c r="A73" s="2" t="s">
        <v>183</v>
      </c>
      <c r="C73" s="3">
        <v>0</v>
      </c>
      <c r="D73" s="4"/>
      <c r="E73" s="8">
        <v>0</v>
      </c>
      <c r="F73" s="8"/>
      <c r="G73" s="8">
        <v>0</v>
      </c>
      <c r="H73" s="8"/>
      <c r="I73" s="8">
        <v>0</v>
      </c>
      <c r="J73" s="4"/>
      <c r="K73" s="5">
        <v>0</v>
      </c>
      <c r="L73" s="4"/>
      <c r="M73" s="8">
        <v>0</v>
      </c>
      <c r="N73" s="8"/>
      <c r="O73" s="8">
        <v>0</v>
      </c>
      <c r="P73" s="8"/>
      <c r="Q73" s="8">
        <v>42334225900</v>
      </c>
      <c r="R73" s="8"/>
      <c r="S73" s="8">
        <v>42334225900</v>
      </c>
      <c r="T73" s="4"/>
      <c r="U73" s="5">
        <v>1.4E-2</v>
      </c>
    </row>
    <row r="74" spans="1:21" ht="18.75" x14ac:dyDescent="0.45">
      <c r="A74" s="2" t="s">
        <v>151</v>
      </c>
      <c r="C74" s="3">
        <v>0</v>
      </c>
      <c r="D74" s="4"/>
      <c r="E74" s="8">
        <v>0</v>
      </c>
      <c r="F74" s="8"/>
      <c r="G74" s="8">
        <v>0</v>
      </c>
      <c r="H74" s="8"/>
      <c r="I74" s="8">
        <v>0</v>
      </c>
      <c r="J74" s="4"/>
      <c r="K74" s="5">
        <v>0</v>
      </c>
      <c r="L74" s="4"/>
      <c r="M74" s="8">
        <v>0</v>
      </c>
      <c r="N74" s="8"/>
      <c r="O74" s="8">
        <v>-42</v>
      </c>
      <c r="P74" s="8"/>
      <c r="Q74" s="8">
        <v>-333312174</v>
      </c>
      <c r="R74" s="8"/>
      <c r="S74" s="8">
        <v>-333312216</v>
      </c>
      <c r="T74" s="4"/>
      <c r="U74" s="5">
        <v>-1E-4</v>
      </c>
    </row>
    <row r="75" spans="1:21" ht="18.75" x14ac:dyDescent="0.45">
      <c r="A75" s="2" t="s">
        <v>184</v>
      </c>
      <c r="C75" s="3">
        <v>0</v>
      </c>
      <c r="D75" s="4"/>
      <c r="E75" s="8">
        <v>0</v>
      </c>
      <c r="F75" s="8"/>
      <c r="G75" s="8">
        <v>0</v>
      </c>
      <c r="H75" s="8"/>
      <c r="I75" s="8">
        <v>0</v>
      </c>
      <c r="J75" s="4"/>
      <c r="K75" s="5">
        <v>0</v>
      </c>
      <c r="L75" s="4"/>
      <c r="M75" s="8">
        <v>0</v>
      </c>
      <c r="N75" s="8"/>
      <c r="O75" s="8">
        <v>0</v>
      </c>
      <c r="P75" s="8"/>
      <c r="Q75" s="8">
        <v>154367449975</v>
      </c>
      <c r="R75" s="8"/>
      <c r="S75" s="8">
        <v>154367449975</v>
      </c>
      <c r="T75" s="4"/>
      <c r="U75" s="5">
        <v>5.11E-2</v>
      </c>
    </row>
    <row r="76" spans="1:21" ht="18.75" x14ac:dyDescent="0.45">
      <c r="A76" s="2" t="s">
        <v>185</v>
      </c>
      <c r="C76" s="3">
        <v>0</v>
      </c>
      <c r="D76" s="4"/>
      <c r="E76" s="8">
        <v>0</v>
      </c>
      <c r="F76" s="8"/>
      <c r="G76" s="8">
        <v>0</v>
      </c>
      <c r="H76" s="8"/>
      <c r="I76" s="8">
        <v>0</v>
      </c>
      <c r="J76" s="4"/>
      <c r="K76" s="5">
        <v>0</v>
      </c>
      <c r="L76" s="4"/>
      <c r="M76" s="8">
        <v>0</v>
      </c>
      <c r="N76" s="8"/>
      <c r="O76" s="8">
        <v>0</v>
      </c>
      <c r="P76" s="8"/>
      <c r="Q76" s="8">
        <v>-5830085418</v>
      </c>
      <c r="R76" s="8"/>
      <c r="S76" s="8">
        <v>-5830085418</v>
      </c>
      <c r="T76" s="4"/>
      <c r="U76" s="5">
        <v>-1.9E-3</v>
      </c>
    </row>
    <row r="77" spans="1:21" ht="18.75" x14ac:dyDescent="0.45">
      <c r="A77" s="2" t="s">
        <v>146</v>
      </c>
      <c r="C77" s="3">
        <v>0</v>
      </c>
      <c r="D77" s="4"/>
      <c r="E77" s="8">
        <v>0</v>
      </c>
      <c r="F77" s="8"/>
      <c r="G77" s="8">
        <v>0</v>
      </c>
      <c r="H77" s="8"/>
      <c r="I77" s="8">
        <v>0</v>
      </c>
      <c r="J77" s="4"/>
      <c r="K77" s="5">
        <v>0</v>
      </c>
      <c r="L77" s="4"/>
      <c r="M77" s="8">
        <v>0</v>
      </c>
      <c r="N77" s="8"/>
      <c r="O77" s="8">
        <v>-25</v>
      </c>
      <c r="P77" s="8"/>
      <c r="Q77" s="8">
        <v>1253171038</v>
      </c>
      <c r="R77" s="8"/>
      <c r="S77" s="8">
        <v>1253171013</v>
      </c>
      <c r="T77" s="4"/>
      <c r="U77" s="5">
        <v>4.0000000000000002E-4</v>
      </c>
    </row>
    <row r="78" spans="1:21" ht="18.75" x14ac:dyDescent="0.45">
      <c r="A78" s="2" t="s">
        <v>186</v>
      </c>
      <c r="C78" s="3">
        <v>0</v>
      </c>
      <c r="D78" s="4"/>
      <c r="E78" s="8">
        <v>0</v>
      </c>
      <c r="F78" s="8"/>
      <c r="G78" s="8">
        <v>0</v>
      </c>
      <c r="H78" s="8"/>
      <c r="I78" s="8">
        <v>0</v>
      </c>
      <c r="J78" s="4"/>
      <c r="K78" s="5">
        <v>0</v>
      </c>
      <c r="L78" s="4"/>
      <c r="M78" s="8">
        <v>0</v>
      </c>
      <c r="N78" s="8"/>
      <c r="O78" s="8">
        <v>0</v>
      </c>
      <c r="P78" s="8"/>
      <c r="Q78" s="8">
        <v>15778905132</v>
      </c>
      <c r="R78" s="8"/>
      <c r="S78" s="8">
        <v>15778905132</v>
      </c>
      <c r="T78" s="4"/>
      <c r="U78" s="5">
        <v>5.1999999999999998E-3</v>
      </c>
    </row>
    <row r="79" spans="1:21" ht="18.75" x14ac:dyDescent="0.45">
      <c r="A79" s="2" t="s">
        <v>140</v>
      </c>
      <c r="C79" s="3">
        <v>0</v>
      </c>
      <c r="D79" s="4"/>
      <c r="E79" s="8">
        <v>0</v>
      </c>
      <c r="F79" s="8"/>
      <c r="G79" s="8">
        <v>0</v>
      </c>
      <c r="H79" s="8"/>
      <c r="I79" s="8">
        <v>0</v>
      </c>
      <c r="J79" s="4"/>
      <c r="K79" s="5">
        <v>0</v>
      </c>
      <c r="L79" s="4"/>
      <c r="M79" s="8">
        <v>1660638210</v>
      </c>
      <c r="N79" s="8"/>
      <c r="O79" s="8">
        <v>0</v>
      </c>
      <c r="P79" s="8"/>
      <c r="Q79" s="8">
        <v>22908804788</v>
      </c>
      <c r="R79" s="8"/>
      <c r="S79" s="8">
        <v>24569442998</v>
      </c>
      <c r="T79" s="4"/>
      <c r="U79" s="5">
        <v>8.0999999999999996E-3</v>
      </c>
    </row>
    <row r="80" spans="1:21" ht="18.75" x14ac:dyDescent="0.45">
      <c r="A80" s="2" t="s">
        <v>187</v>
      </c>
      <c r="C80" s="3">
        <v>0</v>
      </c>
      <c r="D80" s="4"/>
      <c r="E80" s="8">
        <v>0</v>
      </c>
      <c r="F80" s="8"/>
      <c r="G80" s="8">
        <v>0</v>
      </c>
      <c r="H80" s="8"/>
      <c r="I80" s="8">
        <v>0</v>
      </c>
      <c r="J80" s="4"/>
      <c r="K80" s="5">
        <v>0</v>
      </c>
      <c r="L80" s="4"/>
      <c r="M80" s="8">
        <v>0</v>
      </c>
      <c r="N80" s="8"/>
      <c r="O80" s="8">
        <v>0</v>
      </c>
      <c r="P80" s="8"/>
      <c r="Q80" s="8">
        <v>0</v>
      </c>
      <c r="R80" s="8"/>
      <c r="S80" s="8">
        <v>0</v>
      </c>
      <c r="T80" s="4"/>
      <c r="U80" s="5">
        <v>0</v>
      </c>
    </row>
    <row r="81" spans="1:21" ht="18.75" x14ac:dyDescent="0.45">
      <c r="A81" s="2" t="s">
        <v>188</v>
      </c>
      <c r="C81" s="3">
        <v>0</v>
      </c>
      <c r="D81" s="4"/>
      <c r="E81" s="8">
        <v>0</v>
      </c>
      <c r="F81" s="8"/>
      <c r="G81" s="8">
        <v>0</v>
      </c>
      <c r="H81" s="8"/>
      <c r="I81" s="8">
        <v>0</v>
      </c>
      <c r="J81" s="4"/>
      <c r="K81" s="5">
        <v>0</v>
      </c>
      <c r="L81" s="4"/>
      <c r="M81" s="8">
        <v>0</v>
      </c>
      <c r="N81" s="8"/>
      <c r="O81" s="8">
        <v>0</v>
      </c>
      <c r="P81" s="8"/>
      <c r="Q81" s="8">
        <v>241975743130</v>
      </c>
      <c r="R81" s="8"/>
      <c r="S81" s="8">
        <v>241975743130</v>
      </c>
      <c r="T81" s="4"/>
      <c r="U81" s="5">
        <v>8.0199999999999994E-2</v>
      </c>
    </row>
    <row r="82" spans="1:21" ht="18.75" x14ac:dyDescent="0.45">
      <c r="A82" s="2" t="s">
        <v>40</v>
      </c>
      <c r="C82" s="3">
        <v>0</v>
      </c>
      <c r="D82" s="4"/>
      <c r="E82" s="8">
        <v>33531303991</v>
      </c>
      <c r="F82" s="8"/>
      <c r="G82" s="8">
        <v>0</v>
      </c>
      <c r="H82" s="8"/>
      <c r="I82" s="8">
        <v>33531303991</v>
      </c>
      <c r="J82" s="4"/>
      <c r="K82" s="5">
        <v>5.9299999999999999E-2</v>
      </c>
      <c r="L82" s="4"/>
      <c r="M82" s="8">
        <v>0</v>
      </c>
      <c r="N82" s="8"/>
      <c r="O82" s="8">
        <v>40422320600</v>
      </c>
      <c r="P82" s="8"/>
      <c r="Q82" s="8">
        <v>-26020554629</v>
      </c>
      <c r="R82" s="8"/>
      <c r="S82" s="8">
        <v>14401765971</v>
      </c>
      <c r="T82" s="4"/>
      <c r="U82" s="5">
        <v>4.7999999999999996E-3</v>
      </c>
    </row>
    <row r="83" spans="1:21" ht="18.75" x14ac:dyDescent="0.45">
      <c r="A83" s="2" t="s">
        <v>189</v>
      </c>
      <c r="C83" s="3">
        <v>0</v>
      </c>
      <c r="D83" s="4"/>
      <c r="E83" s="8">
        <v>0</v>
      </c>
      <c r="F83" s="8"/>
      <c r="G83" s="8">
        <v>0</v>
      </c>
      <c r="H83" s="8"/>
      <c r="I83" s="8">
        <v>0</v>
      </c>
      <c r="J83" s="4"/>
      <c r="K83" s="5">
        <v>0</v>
      </c>
      <c r="L83" s="4"/>
      <c r="M83" s="8">
        <v>0</v>
      </c>
      <c r="N83" s="8"/>
      <c r="O83" s="8">
        <v>0</v>
      </c>
      <c r="P83" s="8"/>
      <c r="Q83" s="8">
        <v>152930819</v>
      </c>
      <c r="R83" s="8"/>
      <c r="S83" s="8">
        <v>152930819</v>
      </c>
      <c r="T83" s="4"/>
      <c r="U83" s="5">
        <v>1E-4</v>
      </c>
    </row>
    <row r="84" spans="1:21" ht="18.75" x14ac:dyDescent="0.45">
      <c r="A84" s="2" t="s">
        <v>190</v>
      </c>
      <c r="C84" s="3">
        <v>0</v>
      </c>
      <c r="D84" s="4"/>
      <c r="E84" s="8">
        <v>0</v>
      </c>
      <c r="F84" s="8"/>
      <c r="G84" s="8">
        <v>0</v>
      </c>
      <c r="H84" s="8"/>
      <c r="I84" s="8">
        <v>0</v>
      </c>
      <c r="J84" s="4"/>
      <c r="K84" s="5">
        <v>0</v>
      </c>
      <c r="L84" s="4"/>
      <c r="M84" s="8">
        <v>0</v>
      </c>
      <c r="N84" s="8"/>
      <c r="O84" s="8">
        <v>0</v>
      </c>
      <c r="P84" s="8"/>
      <c r="Q84" s="8">
        <v>22515512953</v>
      </c>
      <c r="R84" s="8"/>
      <c r="S84" s="8">
        <v>22515512953</v>
      </c>
      <c r="T84" s="4"/>
      <c r="U84" s="5">
        <v>7.4999999999999997E-3</v>
      </c>
    </row>
    <row r="85" spans="1:21" ht="18.75" x14ac:dyDescent="0.45">
      <c r="A85" s="2" t="s">
        <v>191</v>
      </c>
      <c r="C85" s="3">
        <v>0</v>
      </c>
      <c r="D85" s="4"/>
      <c r="E85" s="8">
        <v>0</v>
      </c>
      <c r="F85" s="8"/>
      <c r="G85" s="8">
        <v>0</v>
      </c>
      <c r="H85" s="8"/>
      <c r="I85" s="8">
        <v>0</v>
      </c>
      <c r="J85" s="4"/>
      <c r="K85" s="5">
        <v>0</v>
      </c>
      <c r="L85" s="4"/>
      <c r="M85" s="8">
        <v>0</v>
      </c>
      <c r="N85" s="8"/>
      <c r="O85" s="8">
        <v>0</v>
      </c>
      <c r="P85" s="8"/>
      <c r="Q85" s="8">
        <v>-3402001506</v>
      </c>
      <c r="R85" s="8"/>
      <c r="S85" s="8">
        <v>-3402001506</v>
      </c>
      <c r="T85" s="4"/>
      <c r="U85" s="5">
        <v>-1.1000000000000001E-3</v>
      </c>
    </row>
    <row r="86" spans="1:21" ht="18.75" x14ac:dyDescent="0.45">
      <c r="A86" s="2" t="s">
        <v>147</v>
      </c>
      <c r="C86" s="3">
        <v>0</v>
      </c>
      <c r="D86" s="4"/>
      <c r="E86" s="8">
        <v>0</v>
      </c>
      <c r="F86" s="8"/>
      <c r="G86" s="8">
        <v>0</v>
      </c>
      <c r="H86" s="8"/>
      <c r="I86" s="8">
        <v>0</v>
      </c>
      <c r="J86" s="4"/>
      <c r="K86" s="5">
        <v>0</v>
      </c>
      <c r="L86" s="4"/>
      <c r="M86" s="8">
        <v>0</v>
      </c>
      <c r="N86" s="8"/>
      <c r="O86" s="8">
        <v>-52</v>
      </c>
      <c r="P86" s="8"/>
      <c r="Q86" s="8">
        <v>-401479734</v>
      </c>
      <c r="R86" s="8"/>
      <c r="S86" s="8">
        <v>-401479786</v>
      </c>
      <c r="T86" s="4"/>
      <c r="U86" s="5">
        <v>-1E-4</v>
      </c>
    </row>
    <row r="87" spans="1:21" ht="18.75" x14ac:dyDescent="0.45">
      <c r="A87" s="2" t="s">
        <v>192</v>
      </c>
      <c r="C87" s="3">
        <v>0</v>
      </c>
      <c r="D87" s="4"/>
      <c r="E87" s="8">
        <v>0</v>
      </c>
      <c r="F87" s="8"/>
      <c r="G87" s="8">
        <v>0</v>
      </c>
      <c r="H87" s="8"/>
      <c r="I87" s="8">
        <v>0</v>
      </c>
      <c r="J87" s="4"/>
      <c r="K87" s="5">
        <v>0</v>
      </c>
      <c r="L87" s="4"/>
      <c r="M87" s="8">
        <v>0</v>
      </c>
      <c r="N87" s="8"/>
      <c r="O87" s="8">
        <v>0</v>
      </c>
      <c r="P87" s="8"/>
      <c r="Q87" s="8">
        <v>5186938577</v>
      </c>
      <c r="R87" s="8"/>
      <c r="S87" s="8">
        <v>5186938577</v>
      </c>
      <c r="T87" s="4"/>
      <c r="U87" s="5">
        <v>1.6999999999999999E-3</v>
      </c>
    </row>
    <row r="88" spans="1:21" ht="18.75" x14ac:dyDescent="0.45">
      <c r="A88" s="2" t="s">
        <v>193</v>
      </c>
      <c r="C88" s="3">
        <v>0</v>
      </c>
      <c r="D88" s="4"/>
      <c r="E88" s="8">
        <v>0</v>
      </c>
      <c r="F88" s="8"/>
      <c r="G88" s="8">
        <v>0</v>
      </c>
      <c r="H88" s="8"/>
      <c r="I88" s="8">
        <v>0</v>
      </c>
      <c r="J88" s="4"/>
      <c r="K88" s="5">
        <v>0</v>
      </c>
      <c r="L88" s="4"/>
      <c r="M88" s="8">
        <v>0</v>
      </c>
      <c r="N88" s="8"/>
      <c r="O88" s="8">
        <v>0</v>
      </c>
      <c r="P88" s="8"/>
      <c r="Q88" s="8">
        <v>551289145</v>
      </c>
      <c r="R88" s="8"/>
      <c r="S88" s="8">
        <v>551289145</v>
      </c>
      <c r="T88" s="4"/>
      <c r="U88" s="5">
        <v>2.0000000000000001E-4</v>
      </c>
    </row>
    <row r="89" spans="1:21" ht="18.75" x14ac:dyDescent="0.45">
      <c r="A89" s="2" t="s">
        <v>37</v>
      </c>
      <c r="C89" s="3">
        <v>0</v>
      </c>
      <c r="D89" s="4"/>
      <c r="E89" s="8">
        <v>0</v>
      </c>
      <c r="F89" s="8"/>
      <c r="G89" s="8">
        <v>0</v>
      </c>
      <c r="H89" s="8"/>
      <c r="I89" s="8">
        <v>0</v>
      </c>
      <c r="J89" s="4"/>
      <c r="K89" s="5">
        <v>0</v>
      </c>
      <c r="L89" s="4"/>
      <c r="M89" s="8">
        <v>1483257608</v>
      </c>
      <c r="N89" s="8"/>
      <c r="O89" s="8">
        <v>-29482468484</v>
      </c>
      <c r="P89" s="8"/>
      <c r="Q89" s="8">
        <v>0</v>
      </c>
      <c r="R89" s="8"/>
      <c r="S89" s="8">
        <v>-27999210876</v>
      </c>
      <c r="T89" s="4"/>
      <c r="U89" s="5">
        <v>-9.2999999999999992E-3</v>
      </c>
    </row>
    <row r="90" spans="1:21" ht="18.75" x14ac:dyDescent="0.45">
      <c r="A90" s="2" t="s">
        <v>24</v>
      </c>
      <c r="C90" s="3">
        <v>0</v>
      </c>
      <c r="D90" s="4"/>
      <c r="E90" s="8">
        <v>2073575974</v>
      </c>
      <c r="F90" s="8"/>
      <c r="G90" s="8">
        <v>0</v>
      </c>
      <c r="H90" s="8"/>
      <c r="I90" s="8">
        <v>2073575974</v>
      </c>
      <c r="J90" s="4"/>
      <c r="K90" s="5">
        <v>3.7000000000000002E-3</v>
      </c>
      <c r="L90" s="4"/>
      <c r="M90" s="8">
        <v>0</v>
      </c>
      <c r="N90" s="8"/>
      <c r="O90" s="8">
        <v>4441268473</v>
      </c>
      <c r="P90" s="8"/>
      <c r="Q90" s="8">
        <v>0</v>
      </c>
      <c r="R90" s="8"/>
      <c r="S90" s="8">
        <v>4441268473</v>
      </c>
      <c r="T90" s="4"/>
      <c r="U90" s="5">
        <v>1.5E-3</v>
      </c>
    </row>
    <row r="91" spans="1:21" ht="18.75" x14ac:dyDescent="0.45">
      <c r="A91" s="2" t="s">
        <v>38</v>
      </c>
      <c r="C91" s="3">
        <v>0</v>
      </c>
      <c r="D91" s="4"/>
      <c r="E91" s="8">
        <v>3974847423</v>
      </c>
      <c r="F91" s="8"/>
      <c r="G91" s="8">
        <v>0</v>
      </c>
      <c r="H91" s="8"/>
      <c r="I91" s="8">
        <v>3974847423</v>
      </c>
      <c r="J91" s="4"/>
      <c r="K91" s="5">
        <v>7.0000000000000001E-3</v>
      </c>
      <c r="L91" s="4"/>
      <c r="M91" s="8">
        <v>0</v>
      </c>
      <c r="N91" s="8"/>
      <c r="O91" s="8">
        <v>3630386022</v>
      </c>
      <c r="P91" s="8"/>
      <c r="Q91" s="8">
        <v>0</v>
      </c>
      <c r="R91" s="8"/>
      <c r="S91" s="8">
        <v>3630386022</v>
      </c>
      <c r="T91" s="4"/>
      <c r="U91" s="5">
        <v>1.1999999999999999E-3</v>
      </c>
    </row>
    <row r="92" spans="1:21" ht="18.75" x14ac:dyDescent="0.45">
      <c r="A92" s="2" t="s">
        <v>20</v>
      </c>
      <c r="C92" s="3">
        <v>0</v>
      </c>
      <c r="D92" s="4"/>
      <c r="E92" s="8">
        <v>13588628510</v>
      </c>
      <c r="F92" s="8"/>
      <c r="G92" s="8">
        <v>0</v>
      </c>
      <c r="H92" s="8"/>
      <c r="I92" s="8">
        <v>13588628510</v>
      </c>
      <c r="J92" s="4"/>
      <c r="K92" s="5">
        <v>2.4E-2</v>
      </c>
      <c r="L92" s="4"/>
      <c r="M92" s="8">
        <v>0</v>
      </c>
      <c r="N92" s="8"/>
      <c r="O92" s="8">
        <v>-3829249935</v>
      </c>
      <c r="P92" s="8"/>
      <c r="Q92" s="8">
        <v>0</v>
      </c>
      <c r="R92" s="8"/>
      <c r="S92" s="8">
        <v>-3829249935</v>
      </c>
      <c r="T92" s="4"/>
      <c r="U92" s="5">
        <v>-1.2999999999999999E-3</v>
      </c>
    </row>
    <row r="93" spans="1:21" ht="18.75" x14ac:dyDescent="0.45">
      <c r="A93" s="2" t="s">
        <v>44</v>
      </c>
      <c r="C93" s="3">
        <v>0</v>
      </c>
      <c r="D93" s="4"/>
      <c r="E93" s="8">
        <v>2660002628</v>
      </c>
      <c r="F93" s="8"/>
      <c r="G93" s="8">
        <v>0</v>
      </c>
      <c r="H93" s="8"/>
      <c r="I93" s="8">
        <v>2660002628</v>
      </c>
      <c r="J93" s="4"/>
      <c r="K93" s="5">
        <v>4.7000000000000002E-3</v>
      </c>
      <c r="L93" s="4"/>
      <c r="M93" s="8">
        <v>0</v>
      </c>
      <c r="N93" s="8"/>
      <c r="O93" s="8">
        <v>2660002628</v>
      </c>
      <c r="P93" s="8"/>
      <c r="Q93" s="8">
        <v>0</v>
      </c>
      <c r="R93" s="8"/>
      <c r="S93" s="8">
        <v>2660002628</v>
      </c>
      <c r="T93" s="4"/>
      <c r="U93" s="5">
        <v>8.9999999999999998E-4</v>
      </c>
    </row>
    <row r="94" spans="1:21" ht="18.75" x14ac:dyDescent="0.45">
      <c r="A94" s="2" t="s">
        <v>39</v>
      </c>
      <c r="C94" s="3">
        <v>0</v>
      </c>
      <c r="D94" s="4"/>
      <c r="E94" s="8">
        <v>123496421</v>
      </c>
      <c r="F94" s="8"/>
      <c r="G94" s="8">
        <v>0</v>
      </c>
      <c r="H94" s="8"/>
      <c r="I94" s="8">
        <v>123496421</v>
      </c>
      <c r="J94" s="4"/>
      <c r="K94" s="5">
        <v>2.0000000000000001E-4</v>
      </c>
      <c r="L94" s="4"/>
      <c r="M94" s="8">
        <v>0</v>
      </c>
      <c r="N94" s="8"/>
      <c r="O94" s="8">
        <v>-2338283864</v>
      </c>
      <c r="P94" s="8"/>
      <c r="Q94" s="8">
        <v>0</v>
      </c>
      <c r="R94" s="8"/>
      <c r="S94" s="8">
        <v>-2338283864</v>
      </c>
      <c r="T94" s="4"/>
      <c r="U94" s="5">
        <v>-8.0000000000000004E-4</v>
      </c>
    </row>
    <row r="95" spans="1:21" ht="18.75" x14ac:dyDescent="0.45">
      <c r="A95" s="2" t="s">
        <v>47</v>
      </c>
      <c r="C95" s="3">
        <v>0</v>
      </c>
      <c r="D95" s="4"/>
      <c r="E95" s="8">
        <v>233293173</v>
      </c>
      <c r="F95" s="8"/>
      <c r="G95" s="8">
        <v>0</v>
      </c>
      <c r="H95" s="8"/>
      <c r="I95" s="8">
        <v>233293173</v>
      </c>
      <c r="J95" s="4"/>
      <c r="K95" s="5">
        <v>4.0000000000000002E-4</v>
      </c>
      <c r="L95" s="4"/>
      <c r="M95" s="8">
        <v>0</v>
      </c>
      <c r="N95" s="8"/>
      <c r="O95" s="8">
        <v>233293173</v>
      </c>
      <c r="P95" s="8"/>
      <c r="Q95" s="8">
        <v>0</v>
      </c>
      <c r="R95" s="8"/>
      <c r="S95" s="8">
        <v>233293173</v>
      </c>
      <c r="T95" s="4"/>
      <c r="U95" s="5">
        <v>1E-4</v>
      </c>
    </row>
    <row r="96" spans="1:21" ht="18.75" x14ac:dyDescent="0.45">
      <c r="A96" s="2" t="s">
        <v>49</v>
      </c>
      <c r="C96" s="3">
        <v>0</v>
      </c>
      <c r="D96" s="4"/>
      <c r="E96" s="8">
        <v>1465969014</v>
      </c>
      <c r="F96" s="8"/>
      <c r="G96" s="8">
        <v>0</v>
      </c>
      <c r="H96" s="8"/>
      <c r="I96" s="8">
        <v>1465969014</v>
      </c>
      <c r="J96" s="4"/>
      <c r="K96" s="5">
        <v>2.5999999999999999E-3</v>
      </c>
      <c r="L96" s="4"/>
      <c r="M96" s="8">
        <v>0</v>
      </c>
      <c r="N96" s="8"/>
      <c r="O96" s="8">
        <v>1465969014</v>
      </c>
      <c r="P96" s="8"/>
      <c r="Q96" s="8">
        <v>0</v>
      </c>
      <c r="R96" s="8"/>
      <c r="S96" s="8">
        <v>1465969014</v>
      </c>
      <c r="T96" s="4"/>
      <c r="U96" s="5">
        <v>5.0000000000000001E-4</v>
      </c>
    </row>
    <row r="97" spans="1:21" ht="18.75" x14ac:dyDescent="0.45">
      <c r="A97" s="2" t="s">
        <v>42</v>
      </c>
      <c r="C97" s="3">
        <v>0</v>
      </c>
      <c r="D97" s="4"/>
      <c r="E97" s="8">
        <v>-3714484</v>
      </c>
      <c r="F97" s="8"/>
      <c r="G97" s="8">
        <v>0</v>
      </c>
      <c r="H97" s="8"/>
      <c r="I97" s="8">
        <v>-3714484</v>
      </c>
      <c r="J97" s="4"/>
      <c r="K97" s="5">
        <v>0</v>
      </c>
      <c r="L97" s="4"/>
      <c r="M97" s="8">
        <v>0</v>
      </c>
      <c r="N97" s="8"/>
      <c r="O97" s="8">
        <v>-3714484</v>
      </c>
      <c r="P97" s="8"/>
      <c r="Q97" s="8">
        <v>0</v>
      </c>
      <c r="R97" s="8"/>
      <c r="S97" s="8">
        <v>-3714484</v>
      </c>
      <c r="T97" s="4"/>
      <c r="U97" s="5">
        <v>0</v>
      </c>
    </row>
    <row r="98" spans="1:21" ht="18.75" x14ac:dyDescent="0.45">
      <c r="A98" s="2" t="s">
        <v>25</v>
      </c>
      <c r="C98" s="3">
        <v>0</v>
      </c>
      <c r="D98" s="4"/>
      <c r="E98" s="8">
        <v>37257894</v>
      </c>
      <c r="F98" s="8"/>
      <c r="G98" s="8">
        <v>0</v>
      </c>
      <c r="H98" s="8"/>
      <c r="I98" s="8">
        <v>37257894</v>
      </c>
      <c r="J98" s="4"/>
      <c r="K98" s="5">
        <v>1E-4</v>
      </c>
      <c r="L98" s="4"/>
      <c r="M98" s="8">
        <v>0</v>
      </c>
      <c r="N98" s="8"/>
      <c r="O98" s="8">
        <v>152536002</v>
      </c>
      <c r="P98" s="8"/>
      <c r="Q98" s="8">
        <v>0</v>
      </c>
      <c r="R98" s="8"/>
      <c r="S98" s="8">
        <v>152536002</v>
      </c>
      <c r="T98" s="4"/>
      <c r="U98" s="5">
        <v>1E-4</v>
      </c>
    </row>
    <row r="99" spans="1:21" ht="18.75" x14ac:dyDescent="0.45">
      <c r="A99" s="2" t="s">
        <v>45</v>
      </c>
      <c r="C99" s="3">
        <v>0</v>
      </c>
      <c r="D99" s="4"/>
      <c r="E99" s="8">
        <v>268003227</v>
      </c>
      <c r="F99" s="8"/>
      <c r="G99" s="8">
        <v>0</v>
      </c>
      <c r="H99" s="8"/>
      <c r="I99" s="8">
        <v>268003227</v>
      </c>
      <c r="J99" s="4"/>
      <c r="K99" s="5">
        <v>5.0000000000000001E-4</v>
      </c>
      <c r="L99" s="4"/>
      <c r="M99" s="8">
        <v>0</v>
      </c>
      <c r="N99" s="8"/>
      <c r="O99" s="8">
        <v>268003227</v>
      </c>
      <c r="P99" s="8"/>
      <c r="Q99" s="8">
        <v>0</v>
      </c>
      <c r="R99" s="8"/>
      <c r="S99" s="8">
        <v>268003227</v>
      </c>
      <c r="T99" s="4"/>
      <c r="U99" s="5">
        <v>1E-4</v>
      </c>
    </row>
    <row r="100" spans="1:21" ht="18.75" x14ac:dyDescent="0.45">
      <c r="A100" s="2" t="s">
        <v>46</v>
      </c>
      <c r="C100" s="3">
        <v>0</v>
      </c>
      <c r="D100" s="4"/>
      <c r="E100" s="8">
        <v>2959445236</v>
      </c>
      <c r="F100" s="8"/>
      <c r="G100" s="8">
        <v>0</v>
      </c>
      <c r="H100" s="8"/>
      <c r="I100" s="8">
        <v>2959445236</v>
      </c>
      <c r="J100" s="4"/>
      <c r="K100" s="5">
        <v>5.1999999999999998E-3</v>
      </c>
      <c r="L100" s="4"/>
      <c r="M100" s="8">
        <v>0</v>
      </c>
      <c r="N100" s="8"/>
      <c r="O100" s="8">
        <v>2959445236</v>
      </c>
      <c r="P100" s="8"/>
      <c r="Q100" s="8">
        <v>0</v>
      </c>
      <c r="R100" s="8"/>
      <c r="S100" s="8">
        <v>2959445236</v>
      </c>
      <c r="T100" s="4"/>
      <c r="U100" s="5">
        <v>1E-3</v>
      </c>
    </row>
    <row r="101" spans="1:21" ht="18.75" x14ac:dyDescent="0.45">
      <c r="A101" s="2" t="s">
        <v>51</v>
      </c>
      <c r="C101" s="3">
        <v>0</v>
      </c>
      <c r="D101" s="4"/>
      <c r="E101" s="8">
        <v>-133823593</v>
      </c>
      <c r="F101" s="8"/>
      <c r="G101" s="8">
        <v>0</v>
      </c>
      <c r="H101" s="8"/>
      <c r="I101" s="8">
        <v>-133823593</v>
      </c>
      <c r="J101" s="4"/>
      <c r="K101" s="5">
        <v>-2.0000000000000001E-4</v>
      </c>
      <c r="L101" s="4"/>
      <c r="M101" s="8">
        <v>0</v>
      </c>
      <c r="N101" s="8"/>
      <c r="O101" s="8">
        <v>-133823593</v>
      </c>
      <c r="P101" s="8"/>
      <c r="Q101" s="8">
        <v>0</v>
      </c>
      <c r="R101" s="8"/>
      <c r="S101" s="8">
        <v>-133823593</v>
      </c>
      <c r="T101" s="4"/>
      <c r="U101" s="5">
        <v>0</v>
      </c>
    </row>
    <row r="102" spans="1:21" ht="18.75" x14ac:dyDescent="0.45">
      <c r="A102" s="2" t="s">
        <v>15</v>
      </c>
      <c r="C102" s="3">
        <v>0</v>
      </c>
      <c r="D102" s="4"/>
      <c r="E102" s="8">
        <v>5292322200</v>
      </c>
      <c r="F102" s="8"/>
      <c r="G102" s="8">
        <v>0</v>
      </c>
      <c r="H102" s="8"/>
      <c r="I102" s="8">
        <v>5292322200</v>
      </c>
      <c r="J102" s="4"/>
      <c r="K102" s="5">
        <v>9.4000000000000004E-3</v>
      </c>
      <c r="L102" s="4"/>
      <c r="M102" s="8">
        <v>0</v>
      </c>
      <c r="N102" s="8"/>
      <c r="O102" s="8">
        <v>13265243030</v>
      </c>
      <c r="P102" s="8"/>
      <c r="Q102" s="8">
        <v>0</v>
      </c>
      <c r="R102" s="8"/>
      <c r="S102" s="8">
        <v>13265243030</v>
      </c>
      <c r="T102" s="4"/>
      <c r="U102" s="5">
        <v>4.4000000000000003E-3</v>
      </c>
    </row>
    <row r="103" spans="1:21" ht="18.75" x14ac:dyDescent="0.45">
      <c r="A103" s="2" t="s">
        <v>26</v>
      </c>
      <c r="C103" s="3">
        <v>0</v>
      </c>
      <c r="D103" s="4"/>
      <c r="E103" s="8">
        <v>13052800530</v>
      </c>
      <c r="F103" s="8"/>
      <c r="G103" s="8">
        <v>0</v>
      </c>
      <c r="H103" s="8"/>
      <c r="I103" s="8">
        <v>13052800530</v>
      </c>
      <c r="J103" s="4"/>
      <c r="K103" s="5">
        <v>2.3099999999999999E-2</v>
      </c>
      <c r="L103" s="4"/>
      <c r="M103" s="8">
        <v>0</v>
      </c>
      <c r="N103" s="8"/>
      <c r="O103" s="8">
        <v>6933294585</v>
      </c>
      <c r="P103" s="8"/>
      <c r="Q103" s="8">
        <v>0</v>
      </c>
      <c r="R103" s="8"/>
      <c r="S103" s="8">
        <v>6933294585</v>
      </c>
      <c r="T103" s="4"/>
      <c r="U103" s="5">
        <v>2.3E-3</v>
      </c>
    </row>
    <row r="104" spans="1:21" ht="18.75" x14ac:dyDescent="0.45">
      <c r="A104" s="2"/>
      <c r="C104" s="3"/>
      <c r="D104" s="4"/>
      <c r="E104" s="8"/>
      <c r="F104" s="8"/>
      <c r="G104" s="8"/>
      <c r="H104" s="8"/>
      <c r="I104" s="8"/>
      <c r="J104" s="4"/>
      <c r="K104" s="5"/>
      <c r="L104" s="4"/>
      <c r="M104" s="8"/>
      <c r="N104" s="8"/>
      <c r="O104" s="8"/>
      <c r="P104" s="8"/>
      <c r="Q104" s="8">
        <v>230748347</v>
      </c>
      <c r="R104" s="8"/>
      <c r="S104" s="8"/>
      <c r="T104" s="4"/>
      <c r="U104" s="5"/>
    </row>
    <row r="105" spans="1:21" ht="18.75" thickBot="1" x14ac:dyDescent="0.45">
      <c r="C105" s="6">
        <f>SUM(C8:C103)</f>
        <v>242180095</v>
      </c>
      <c r="D105" s="4"/>
      <c r="E105" s="6">
        <f>SUM(E8:E103)</f>
        <v>521756231834</v>
      </c>
      <c r="F105" s="4"/>
      <c r="G105" s="6">
        <f>SUM(G8:G103)</f>
        <v>39107427048</v>
      </c>
      <c r="H105" s="4"/>
      <c r="I105" s="6">
        <f>SUM(I8:I103)</f>
        <v>561105838977</v>
      </c>
      <c r="J105" s="4"/>
      <c r="K105" s="4"/>
      <c r="L105" s="4"/>
      <c r="M105" s="6">
        <f>SUM(M8:M103)</f>
        <v>71770641757</v>
      </c>
      <c r="N105" s="4"/>
      <c r="O105" s="6">
        <f>SUM(O8:O103)</f>
        <v>222111321073</v>
      </c>
      <c r="P105" s="4"/>
      <c r="Q105" s="6">
        <f>SUM(Q8:Q104)</f>
        <v>2635540610762</v>
      </c>
      <c r="R105" s="4"/>
      <c r="S105" s="6">
        <f>SUM(S8:S103)</f>
        <v>2929191825245</v>
      </c>
    </row>
    <row r="106" spans="1:21" ht="18.75" thickTop="1" x14ac:dyDescent="0.4"/>
    <row r="108" spans="1:21" x14ac:dyDescent="0.4">
      <c r="Q108" s="19"/>
    </row>
    <row r="109" spans="1:21" x14ac:dyDescent="0.4">
      <c r="Q109" s="19"/>
    </row>
    <row r="110" spans="1:21" x14ac:dyDescent="0.4">
      <c r="Q110" s="22"/>
    </row>
    <row r="111" spans="1:21" x14ac:dyDescent="0.4">
      <c r="Q111" s="23"/>
    </row>
    <row r="112" spans="1:21" x14ac:dyDescent="0.4">
      <c r="Q112" s="22"/>
    </row>
    <row r="113" spans="17:17" x14ac:dyDescent="0.4">
      <c r="Q113" s="23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7"/>
  <sheetViews>
    <sheetView rightToLeft="1" workbookViewId="0">
      <selection activeCell="A4" sqref="A4:R4"/>
    </sheetView>
  </sheetViews>
  <sheetFormatPr defaultRowHeight="18" x14ac:dyDescent="0.4"/>
  <cols>
    <col min="1" max="1" width="13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6.710937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8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8" ht="27.75" x14ac:dyDescent="0.4">
      <c r="A3" s="13" t="s">
        <v>102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8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6" spans="1:18" ht="27.75" x14ac:dyDescent="0.4">
      <c r="A6" s="13" t="s">
        <v>106</v>
      </c>
      <c r="C6" s="13" t="s">
        <v>104</v>
      </c>
      <c r="D6" s="13" t="s">
        <v>104</v>
      </c>
      <c r="E6" s="13" t="s">
        <v>104</v>
      </c>
      <c r="F6" s="13" t="s">
        <v>104</v>
      </c>
      <c r="G6" s="13" t="s">
        <v>104</v>
      </c>
      <c r="H6" s="13" t="s">
        <v>104</v>
      </c>
      <c r="I6" s="13" t="s">
        <v>104</v>
      </c>
      <c r="K6" s="13" t="s">
        <v>105</v>
      </c>
      <c r="L6" s="13" t="s">
        <v>105</v>
      </c>
      <c r="M6" s="13" t="s">
        <v>105</v>
      </c>
      <c r="N6" s="13" t="s">
        <v>105</v>
      </c>
      <c r="O6" s="13" t="s">
        <v>105</v>
      </c>
      <c r="P6" s="13" t="s">
        <v>105</v>
      </c>
      <c r="Q6" s="13" t="s">
        <v>105</v>
      </c>
    </row>
    <row r="7" spans="1:18" ht="27.75" x14ac:dyDescent="0.4">
      <c r="A7" s="13" t="s">
        <v>106</v>
      </c>
      <c r="C7" s="13" t="s">
        <v>197</v>
      </c>
      <c r="E7" s="13" t="s">
        <v>195</v>
      </c>
      <c r="G7" s="13" t="s">
        <v>196</v>
      </c>
      <c r="I7" s="13" t="s">
        <v>198</v>
      </c>
      <c r="K7" s="13" t="s">
        <v>197</v>
      </c>
      <c r="M7" s="13" t="s">
        <v>195</v>
      </c>
      <c r="O7" s="13" t="s">
        <v>196</v>
      </c>
      <c r="Q7" s="13" t="s">
        <v>198</v>
      </c>
    </row>
  </sheetData>
  <mergeCells count="14">
    <mergeCell ref="A2:Q2"/>
    <mergeCell ref="A3:Q3"/>
    <mergeCell ref="A4:R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rightToLeft="1" topLeftCell="A4" workbookViewId="0">
      <selection activeCell="E8" sqref="E8"/>
    </sheetView>
  </sheetViews>
  <sheetFormatPr defaultRowHeight="18" x14ac:dyDescent="0.4"/>
  <cols>
    <col min="1" max="1" width="18.710937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21.7109375" style="1" bestFit="1" customWidth="1"/>
    <col min="10" max="10" width="1" style="1" customWidth="1"/>
    <col min="11" max="11" width="17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7.75" x14ac:dyDescent="0.4">
      <c r="A3" s="13" t="s">
        <v>102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27.75" x14ac:dyDescent="0.4">
      <c r="A6" s="13" t="s">
        <v>199</v>
      </c>
      <c r="B6" s="13" t="s">
        <v>199</v>
      </c>
      <c r="C6" s="13" t="s">
        <v>199</v>
      </c>
      <c r="E6" s="13" t="s">
        <v>104</v>
      </c>
      <c r="F6" s="13" t="s">
        <v>104</v>
      </c>
      <c r="G6" s="13" t="s">
        <v>104</v>
      </c>
      <c r="I6" s="13" t="s">
        <v>105</v>
      </c>
      <c r="J6" s="13" t="s">
        <v>105</v>
      </c>
      <c r="K6" s="13" t="s">
        <v>105</v>
      </c>
    </row>
    <row r="7" spans="1:11" ht="80.25" customHeight="1" x14ac:dyDescent="0.4">
      <c r="A7" s="13" t="s">
        <v>200</v>
      </c>
      <c r="C7" s="13" t="s">
        <v>75</v>
      </c>
      <c r="E7" s="14" t="s">
        <v>208</v>
      </c>
      <c r="G7" s="14" t="s">
        <v>207</v>
      </c>
      <c r="I7" s="14" t="s">
        <v>208</v>
      </c>
      <c r="K7" s="14" t="s">
        <v>209</v>
      </c>
    </row>
    <row r="8" spans="1:11" ht="18.75" x14ac:dyDescent="0.45">
      <c r="A8" s="2" t="s">
        <v>81</v>
      </c>
      <c r="C8" s="1" t="s">
        <v>82</v>
      </c>
      <c r="E8" s="8">
        <v>4025974</v>
      </c>
      <c r="F8" s="4"/>
      <c r="G8" s="4" t="s">
        <v>111</v>
      </c>
      <c r="H8" s="4"/>
      <c r="I8" s="3">
        <v>267288576</v>
      </c>
      <c r="J8" s="4"/>
      <c r="K8" s="4" t="s">
        <v>111</v>
      </c>
    </row>
    <row r="9" spans="1:11" ht="18.75" x14ac:dyDescent="0.45">
      <c r="A9" s="2" t="s">
        <v>85</v>
      </c>
      <c r="C9" s="1" t="s">
        <v>86</v>
      </c>
      <c r="E9" s="8">
        <v>-17828198</v>
      </c>
      <c r="F9" s="4"/>
      <c r="G9" s="4" t="s">
        <v>111</v>
      </c>
      <c r="H9" s="4"/>
      <c r="I9" s="3">
        <v>11467711</v>
      </c>
      <c r="J9" s="4"/>
      <c r="K9" s="4" t="s">
        <v>111</v>
      </c>
    </row>
    <row r="10" spans="1:11" ht="18.75" x14ac:dyDescent="0.45">
      <c r="A10" s="2" t="s">
        <v>88</v>
      </c>
      <c r="C10" s="1" t="s">
        <v>89</v>
      </c>
      <c r="E10" s="8">
        <v>2850</v>
      </c>
      <c r="F10" s="4"/>
      <c r="G10" s="4" t="s">
        <v>111</v>
      </c>
      <c r="H10" s="4"/>
      <c r="I10" s="3">
        <v>27312</v>
      </c>
      <c r="J10" s="4"/>
      <c r="K10" s="4" t="s">
        <v>111</v>
      </c>
    </row>
    <row r="11" spans="1:11" ht="18.75" x14ac:dyDescent="0.45">
      <c r="A11" s="2" t="s">
        <v>91</v>
      </c>
      <c r="C11" s="1" t="s">
        <v>92</v>
      </c>
      <c r="E11" s="8">
        <v>152626019</v>
      </c>
      <c r="F11" s="4"/>
      <c r="G11" s="4" t="s">
        <v>111</v>
      </c>
      <c r="H11" s="4"/>
      <c r="I11" s="3">
        <v>152672275</v>
      </c>
      <c r="J11" s="4"/>
      <c r="K11" s="4" t="s">
        <v>111</v>
      </c>
    </row>
    <row r="12" spans="1:11" ht="18.75" thickBot="1" x14ac:dyDescent="0.45">
      <c r="E12" s="9">
        <f>SUM(E8:E11)</f>
        <v>138826645</v>
      </c>
      <c r="I12" s="6">
        <f>SUM(I8:I11)</f>
        <v>431455874</v>
      </c>
    </row>
    <row r="13" spans="1:11" ht="18.75" thickTop="1" x14ac:dyDescent="0.4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workbookViewId="0">
      <selection activeCell="A4" sqref="A4:E4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13" t="s">
        <v>0</v>
      </c>
      <c r="B2" s="13"/>
      <c r="C2" s="13"/>
      <c r="D2" s="13"/>
      <c r="E2" s="13"/>
    </row>
    <row r="3" spans="1:5" ht="27.75" x14ac:dyDescent="0.4">
      <c r="A3" s="13" t="s">
        <v>102</v>
      </c>
      <c r="B3" s="13"/>
      <c r="C3" s="13"/>
      <c r="D3" s="13"/>
      <c r="E3" s="13"/>
    </row>
    <row r="4" spans="1:5" ht="27.75" x14ac:dyDescent="0.4">
      <c r="A4" s="13" t="s">
        <v>2</v>
      </c>
      <c r="B4" s="13"/>
      <c r="C4" s="13"/>
      <c r="D4" s="13"/>
      <c r="E4" s="13"/>
    </row>
    <row r="6" spans="1:5" ht="27.75" x14ac:dyDescent="0.4">
      <c r="A6" s="13" t="s">
        <v>201</v>
      </c>
      <c r="C6" s="13" t="s">
        <v>104</v>
      </c>
      <c r="E6" s="13" t="s">
        <v>6</v>
      </c>
    </row>
    <row r="7" spans="1:5" ht="27.75" x14ac:dyDescent="0.4">
      <c r="A7" s="13" t="s">
        <v>201</v>
      </c>
      <c r="C7" s="13" t="s">
        <v>78</v>
      </c>
      <c r="E7" s="13" t="s">
        <v>78</v>
      </c>
    </row>
    <row r="8" spans="1:5" ht="18.75" x14ac:dyDescent="0.45">
      <c r="A8" s="2" t="s">
        <v>201</v>
      </c>
      <c r="C8" s="3">
        <v>2256</v>
      </c>
      <c r="D8" s="4"/>
      <c r="E8" s="3">
        <v>42018344</v>
      </c>
    </row>
    <row r="9" spans="1:5" ht="18.75" x14ac:dyDescent="0.45">
      <c r="A9" s="2" t="s">
        <v>202</v>
      </c>
      <c r="C9" s="3">
        <v>0</v>
      </c>
      <c r="D9" s="4"/>
      <c r="E9" s="3">
        <v>46</v>
      </c>
    </row>
    <row r="10" spans="1:5" ht="18.75" x14ac:dyDescent="0.45">
      <c r="A10" s="2" t="s">
        <v>203</v>
      </c>
      <c r="C10" s="3">
        <v>310483663</v>
      </c>
      <c r="D10" s="4"/>
      <c r="E10" s="3">
        <v>8850008065</v>
      </c>
    </row>
    <row r="11" spans="1:5" ht="19.5" thickBot="1" x14ac:dyDescent="0.5">
      <c r="A11" s="2" t="s">
        <v>111</v>
      </c>
      <c r="C11" s="6">
        <v>310485919</v>
      </c>
      <c r="D11" s="4"/>
      <c r="E11" s="6">
        <v>8892026455</v>
      </c>
    </row>
    <row r="12" spans="1:5" ht="18.75" thickTop="1" x14ac:dyDescent="0.4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tabSelected="1" workbookViewId="0">
      <selection activeCell="C10" sqref="C10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13" t="s">
        <v>0</v>
      </c>
      <c r="B2" s="13"/>
      <c r="C2" s="13"/>
      <c r="D2" s="13"/>
      <c r="E2" s="13"/>
      <c r="F2" s="13"/>
      <c r="G2" s="13"/>
    </row>
    <row r="3" spans="1:7" ht="27.75" x14ac:dyDescent="0.4">
      <c r="A3" s="13" t="s">
        <v>102</v>
      </c>
      <c r="B3" s="13"/>
      <c r="C3" s="13"/>
      <c r="D3" s="13"/>
      <c r="E3" s="13"/>
      <c r="F3" s="13"/>
      <c r="G3" s="13"/>
    </row>
    <row r="4" spans="1:7" ht="27.75" x14ac:dyDescent="0.4">
      <c r="A4" s="13" t="s">
        <v>2</v>
      </c>
      <c r="B4" s="13"/>
      <c r="C4" s="13"/>
      <c r="D4" s="13"/>
      <c r="E4" s="13"/>
      <c r="F4" s="13"/>
      <c r="G4" s="13"/>
    </row>
    <row r="6" spans="1:7" ht="54.75" customHeight="1" x14ac:dyDescent="0.4">
      <c r="A6" s="13" t="s">
        <v>106</v>
      </c>
      <c r="C6" s="13" t="s">
        <v>78</v>
      </c>
      <c r="E6" s="14" t="s">
        <v>223</v>
      </c>
      <c r="G6" s="14" t="s">
        <v>219</v>
      </c>
    </row>
    <row r="7" spans="1:7" ht="18.75" x14ac:dyDescent="0.45">
      <c r="A7" s="2" t="s">
        <v>204</v>
      </c>
      <c r="C7" s="3">
        <v>561105838977</v>
      </c>
      <c r="D7" s="4"/>
      <c r="E7" s="5">
        <v>0.99299999999999999</v>
      </c>
      <c r="F7" s="4"/>
      <c r="G7" s="5">
        <v>0.1409</v>
      </c>
    </row>
    <row r="8" spans="1:7" ht="18.75" x14ac:dyDescent="0.45">
      <c r="A8" s="2" t="s">
        <v>205</v>
      </c>
      <c r="C8" s="3">
        <v>0</v>
      </c>
      <c r="D8" s="4"/>
      <c r="E8" s="5">
        <v>0</v>
      </c>
      <c r="F8" s="4"/>
      <c r="G8" s="5">
        <v>0</v>
      </c>
    </row>
    <row r="9" spans="1:7" ht="18.75" x14ac:dyDescent="0.45">
      <c r="A9" s="2" t="s">
        <v>206</v>
      </c>
      <c r="C9" s="3">
        <v>138826645</v>
      </c>
      <c r="D9" s="4"/>
      <c r="E9" s="5">
        <v>2.0000000000000001E-4</v>
      </c>
      <c r="F9" s="4"/>
      <c r="G9" s="5">
        <v>0</v>
      </c>
    </row>
    <row r="10" spans="1:7" ht="18.75" thickBot="1" x14ac:dyDescent="0.45">
      <c r="C10" s="10">
        <f>SUM(C7:C9)</f>
        <v>561244665622</v>
      </c>
    </row>
    <row r="11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4" sqref="A4:Q4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7.75" x14ac:dyDescent="0.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7.75" x14ac:dyDescent="0.4">
      <c r="A6" s="13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H6" s="13" t="s">
        <v>4</v>
      </c>
      <c r="I6" s="13" t="s">
        <v>4</v>
      </c>
      <c r="K6" s="13" t="s">
        <v>6</v>
      </c>
      <c r="L6" s="13" t="s">
        <v>6</v>
      </c>
      <c r="M6" s="13" t="s">
        <v>6</v>
      </c>
      <c r="N6" s="13" t="s">
        <v>6</v>
      </c>
      <c r="O6" s="13" t="s">
        <v>6</v>
      </c>
      <c r="P6" s="13" t="s">
        <v>6</v>
      </c>
      <c r="Q6" s="13" t="s">
        <v>6</v>
      </c>
    </row>
    <row r="7" spans="1:17" ht="27.75" x14ac:dyDescent="0.4">
      <c r="A7" s="13" t="s">
        <v>3</v>
      </c>
      <c r="C7" s="13" t="s">
        <v>52</v>
      </c>
      <c r="E7" s="13" t="s">
        <v>53</v>
      </c>
      <c r="G7" s="13" t="s">
        <v>54</v>
      </c>
      <c r="I7" s="13" t="s">
        <v>55</v>
      </c>
      <c r="K7" s="13" t="s">
        <v>52</v>
      </c>
      <c r="M7" s="13" t="s">
        <v>53</v>
      </c>
      <c r="O7" s="13" t="s">
        <v>54</v>
      </c>
      <c r="Q7" s="13" t="s">
        <v>55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8"/>
  <sheetViews>
    <sheetView rightToLeft="1" zoomScale="60" zoomScaleNormal="60" workbookViewId="0">
      <selection activeCell="A4" sqref="A4:AK4"/>
    </sheetView>
  </sheetViews>
  <sheetFormatPr defaultRowHeight="18" x14ac:dyDescent="0.4"/>
  <cols>
    <col min="1" max="1" width="12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9.5703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4.855468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37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27.75" x14ac:dyDescent="0.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6" spans="1:37" ht="27.75" x14ac:dyDescent="0.4">
      <c r="A6" s="13" t="s">
        <v>56</v>
      </c>
      <c r="B6" s="13" t="s">
        <v>56</v>
      </c>
      <c r="C6" s="13" t="s">
        <v>56</v>
      </c>
      <c r="D6" s="13" t="s">
        <v>56</v>
      </c>
      <c r="E6" s="13" t="s">
        <v>56</v>
      </c>
      <c r="F6" s="13" t="s">
        <v>56</v>
      </c>
      <c r="G6" s="13" t="s">
        <v>56</v>
      </c>
      <c r="H6" s="13" t="s">
        <v>56</v>
      </c>
      <c r="I6" s="13" t="s">
        <v>56</v>
      </c>
      <c r="J6" s="13" t="s">
        <v>56</v>
      </c>
      <c r="K6" s="13" t="s">
        <v>56</v>
      </c>
      <c r="L6" s="13" t="s">
        <v>56</v>
      </c>
      <c r="M6" s="13" t="s">
        <v>56</v>
      </c>
      <c r="O6" s="13" t="s">
        <v>4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27.75" x14ac:dyDescent="0.4">
      <c r="A7" s="13" t="s">
        <v>57</v>
      </c>
      <c r="C7" s="13" t="s">
        <v>58</v>
      </c>
      <c r="E7" s="13" t="s">
        <v>59</v>
      </c>
      <c r="G7" s="13" t="s">
        <v>60</v>
      </c>
      <c r="I7" s="13" t="s">
        <v>61</v>
      </c>
      <c r="K7" s="13" t="s">
        <v>62</v>
      </c>
      <c r="M7" s="13" t="s">
        <v>55</v>
      </c>
      <c r="O7" s="13" t="s">
        <v>7</v>
      </c>
      <c r="Q7" s="13" t="s">
        <v>8</v>
      </c>
      <c r="S7" s="13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3" t="s">
        <v>7</v>
      </c>
      <c r="AE7" s="13" t="s">
        <v>63</v>
      </c>
      <c r="AG7" s="13" t="s">
        <v>8</v>
      </c>
      <c r="AI7" s="13" t="s">
        <v>9</v>
      </c>
      <c r="AK7" s="13" t="s">
        <v>13</v>
      </c>
    </row>
    <row r="8" spans="1:37" ht="27.75" x14ac:dyDescent="0.4">
      <c r="A8" s="13" t="s">
        <v>57</v>
      </c>
      <c r="C8" s="13" t="s">
        <v>58</v>
      </c>
      <c r="E8" s="13" t="s">
        <v>59</v>
      </c>
      <c r="G8" s="13" t="s">
        <v>60</v>
      </c>
      <c r="I8" s="13" t="s">
        <v>61</v>
      </c>
      <c r="K8" s="13" t="s">
        <v>62</v>
      </c>
      <c r="M8" s="13" t="s">
        <v>55</v>
      </c>
      <c r="O8" s="13" t="s">
        <v>7</v>
      </c>
      <c r="Q8" s="13" t="s">
        <v>8</v>
      </c>
      <c r="S8" s="13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3" t="s">
        <v>7</v>
      </c>
      <c r="AE8" s="13" t="s">
        <v>63</v>
      </c>
      <c r="AG8" s="13" t="s">
        <v>8</v>
      </c>
      <c r="AI8" s="13" t="s">
        <v>9</v>
      </c>
      <c r="AK8" s="13" t="s">
        <v>13</v>
      </c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4" sqref="A4:M4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7.75" x14ac:dyDescent="0.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6" spans="1:13" ht="27.75" x14ac:dyDescent="0.4">
      <c r="A6" s="13" t="s">
        <v>3</v>
      </c>
      <c r="C6" s="13" t="s">
        <v>6</v>
      </c>
      <c r="D6" s="13" t="s">
        <v>6</v>
      </c>
      <c r="E6" s="13" t="s">
        <v>6</v>
      </c>
      <c r="F6" s="13" t="s">
        <v>6</v>
      </c>
      <c r="G6" s="13" t="s">
        <v>6</v>
      </c>
      <c r="H6" s="13" t="s">
        <v>6</v>
      </c>
      <c r="I6" s="13" t="s">
        <v>6</v>
      </c>
      <c r="J6" s="13" t="s">
        <v>6</v>
      </c>
      <c r="K6" s="13" t="s">
        <v>6</v>
      </c>
      <c r="L6" s="13" t="s">
        <v>6</v>
      </c>
      <c r="M6" s="13" t="s">
        <v>6</v>
      </c>
    </row>
    <row r="7" spans="1:13" ht="27.75" x14ac:dyDescent="0.4">
      <c r="A7" s="13" t="s">
        <v>3</v>
      </c>
      <c r="C7" s="13" t="s">
        <v>7</v>
      </c>
      <c r="E7" s="13" t="s">
        <v>64</v>
      </c>
      <c r="G7" s="13" t="s">
        <v>65</v>
      </c>
      <c r="I7" s="13" t="s">
        <v>66</v>
      </c>
      <c r="K7" s="13" t="s">
        <v>67</v>
      </c>
      <c r="M7" s="13" t="s">
        <v>68</v>
      </c>
    </row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zoomScale="70" zoomScaleNormal="70" workbookViewId="0">
      <selection activeCell="A4" sqref="A4:AE4"/>
    </sheetView>
  </sheetViews>
  <sheetFormatPr defaultRowHeight="18" x14ac:dyDescent="0.4"/>
  <cols>
    <col min="1" max="1" width="29.7109375" style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27.75" x14ac:dyDescent="0.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6" spans="1:31" ht="27.75" x14ac:dyDescent="0.4">
      <c r="A6" s="13" t="s">
        <v>69</v>
      </c>
      <c r="B6" s="13" t="s">
        <v>69</v>
      </c>
      <c r="C6" s="13" t="s">
        <v>69</v>
      </c>
      <c r="D6" s="13" t="s">
        <v>69</v>
      </c>
      <c r="E6" s="13" t="s">
        <v>69</v>
      </c>
      <c r="F6" s="13" t="s">
        <v>69</v>
      </c>
      <c r="G6" s="13" t="s">
        <v>69</v>
      </c>
      <c r="H6" s="13" t="s">
        <v>69</v>
      </c>
      <c r="I6" s="13" t="s">
        <v>69</v>
      </c>
      <c r="K6" s="13" t="s">
        <v>4</v>
      </c>
      <c r="L6" s="13" t="s">
        <v>4</v>
      </c>
      <c r="M6" s="13" t="s">
        <v>4</v>
      </c>
      <c r="N6" s="13" t="s">
        <v>4</v>
      </c>
      <c r="O6" s="13" t="s">
        <v>4</v>
      </c>
      <c r="Q6" s="13" t="s">
        <v>5</v>
      </c>
      <c r="R6" s="13" t="s">
        <v>5</v>
      </c>
      <c r="S6" s="13" t="s">
        <v>5</v>
      </c>
      <c r="T6" s="13" t="s">
        <v>5</v>
      </c>
      <c r="U6" s="13" t="s">
        <v>5</v>
      </c>
      <c r="V6" s="13" t="s">
        <v>5</v>
      </c>
      <c r="W6" s="13" t="s">
        <v>5</v>
      </c>
      <c r="Y6" s="13" t="s">
        <v>6</v>
      </c>
      <c r="Z6" s="13" t="s">
        <v>6</v>
      </c>
      <c r="AA6" s="13" t="s">
        <v>6</v>
      </c>
      <c r="AB6" s="13" t="s">
        <v>6</v>
      </c>
      <c r="AC6" s="13" t="s">
        <v>6</v>
      </c>
      <c r="AD6" s="13" t="s">
        <v>6</v>
      </c>
      <c r="AE6" s="13" t="s">
        <v>6</v>
      </c>
    </row>
    <row r="7" spans="1:31" ht="27.75" x14ac:dyDescent="0.4">
      <c r="A7" s="14" t="s">
        <v>220</v>
      </c>
      <c r="C7" s="13" t="s">
        <v>61</v>
      </c>
      <c r="E7" s="13" t="s">
        <v>62</v>
      </c>
      <c r="G7" s="13" t="s">
        <v>71</v>
      </c>
      <c r="I7" s="13" t="s">
        <v>59</v>
      </c>
      <c r="K7" s="13" t="s">
        <v>7</v>
      </c>
      <c r="M7" s="13" t="s">
        <v>8</v>
      </c>
      <c r="O7" s="13" t="s">
        <v>9</v>
      </c>
      <c r="Q7" s="13" t="s">
        <v>10</v>
      </c>
      <c r="R7" s="13" t="s">
        <v>10</v>
      </c>
      <c r="S7" s="13" t="s">
        <v>10</v>
      </c>
      <c r="U7" s="13" t="s">
        <v>11</v>
      </c>
      <c r="V7" s="13" t="s">
        <v>11</v>
      </c>
      <c r="W7" s="13" t="s">
        <v>11</v>
      </c>
      <c r="Y7" s="13" t="s">
        <v>7</v>
      </c>
      <c r="AA7" s="13" t="s">
        <v>8</v>
      </c>
      <c r="AC7" s="13" t="s">
        <v>9</v>
      </c>
      <c r="AE7" s="13" t="s">
        <v>72</v>
      </c>
    </row>
    <row r="8" spans="1:31" ht="27.75" x14ac:dyDescent="0.4">
      <c r="A8" s="13" t="s">
        <v>70</v>
      </c>
      <c r="C8" s="13" t="s">
        <v>61</v>
      </c>
      <c r="E8" s="13" t="s">
        <v>62</v>
      </c>
      <c r="G8" s="13" t="s">
        <v>71</v>
      </c>
      <c r="I8" s="13" t="s">
        <v>59</v>
      </c>
      <c r="K8" s="13" t="s">
        <v>7</v>
      </c>
      <c r="M8" s="13" t="s">
        <v>8</v>
      </c>
      <c r="O8" s="13" t="s">
        <v>9</v>
      </c>
      <c r="Q8" s="13" t="s">
        <v>7</v>
      </c>
      <c r="S8" s="13" t="s">
        <v>8</v>
      </c>
      <c r="U8" s="13" t="s">
        <v>7</v>
      </c>
      <c r="W8" s="13" t="s">
        <v>14</v>
      </c>
      <c r="Y8" s="13" t="s">
        <v>7</v>
      </c>
      <c r="AA8" s="13" t="s">
        <v>8</v>
      </c>
      <c r="AC8" s="13" t="s">
        <v>9</v>
      </c>
      <c r="AE8" s="13" t="s">
        <v>72</v>
      </c>
    </row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rightToLeft="1" topLeftCell="A4" workbookViewId="0">
      <selection activeCell="Q15" sqref="Q15"/>
    </sheetView>
  </sheetViews>
  <sheetFormatPr defaultRowHeight="18" x14ac:dyDescent="0.4"/>
  <cols>
    <col min="1" max="1" width="24.710937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2.5703125" style="1" bestFit="1" customWidth="1"/>
    <col min="14" max="14" width="1" style="1" customWidth="1"/>
    <col min="15" max="15" width="14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15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7.75" x14ac:dyDescent="0.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7.75" x14ac:dyDescent="0.4">
      <c r="A6" s="13" t="s">
        <v>73</v>
      </c>
      <c r="C6" s="13" t="s">
        <v>74</v>
      </c>
      <c r="D6" s="13" t="s">
        <v>74</v>
      </c>
      <c r="E6" s="13" t="s">
        <v>74</v>
      </c>
      <c r="F6" s="13" t="s">
        <v>74</v>
      </c>
      <c r="G6" s="13" t="s">
        <v>74</v>
      </c>
      <c r="H6" s="13" t="s">
        <v>74</v>
      </c>
      <c r="I6" s="13" t="s">
        <v>74</v>
      </c>
      <c r="K6" s="13" t="s">
        <v>4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60" customHeight="1" x14ac:dyDescent="0.4">
      <c r="A7" s="13" t="s">
        <v>73</v>
      </c>
      <c r="C7" s="13" t="s">
        <v>75</v>
      </c>
      <c r="E7" s="13" t="s">
        <v>76</v>
      </c>
      <c r="G7" s="13" t="s">
        <v>77</v>
      </c>
      <c r="I7" s="13" t="s">
        <v>62</v>
      </c>
      <c r="K7" s="13" t="s">
        <v>78</v>
      </c>
      <c r="M7" s="13" t="s">
        <v>79</v>
      </c>
      <c r="O7" s="13" t="s">
        <v>80</v>
      </c>
      <c r="Q7" s="13" t="s">
        <v>78</v>
      </c>
      <c r="S7" s="14" t="s">
        <v>218</v>
      </c>
    </row>
    <row r="8" spans="1:19" ht="18.75" x14ac:dyDescent="0.45">
      <c r="A8" s="2" t="s">
        <v>81</v>
      </c>
      <c r="C8" s="4" t="s">
        <v>82</v>
      </c>
      <c r="D8" s="4"/>
      <c r="E8" s="4" t="s">
        <v>83</v>
      </c>
      <c r="F8" s="4"/>
      <c r="G8" s="4" t="s">
        <v>84</v>
      </c>
      <c r="H8" s="4"/>
      <c r="I8" s="4">
        <v>0</v>
      </c>
      <c r="J8" s="4"/>
      <c r="K8" s="3">
        <v>359084308421</v>
      </c>
      <c r="L8" s="4"/>
      <c r="M8" s="3">
        <v>649526603383</v>
      </c>
      <c r="N8" s="4"/>
      <c r="O8" s="3">
        <v>1008610911804</v>
      </c>
      <c r="P8" s="4"/>
      <c r="Q8" s="3">
        <v>1503069703</v>
      </c>
      <c r="R8" s="4"/>
      <c r="S8" s="5">
        <v>4.0000000000000002E-4</v>
      </c>
    </row>
    <row r="9" spans="1:19" ht="18.75" x14ac:dyDescent="0.45">
      <c r="A9" s="2" t="s">
        <v>85</v>
      </c>
      <c r="C9" s="4" t="s">
        <v>86</v>
      </c>
      <c r="D9" s="4"/>
      <c r="E9" s="4" t="s">
        <v>83</v>
      </c>
      <c r="F9" s="4"/>
      <c r="G9" s="4" t="s">
        <v>87</v>
      </c>
      <c r="H9" s="4"/>
      <c r="I9" s="4">
        <v>10</v>
      </c>
      <c r="J9" s="4"/>
      <c r="K9" s="3">
        <v>1008219</v>
      </c>
      <c r="L9" s="4"/>
      <c r="M9" s="3">
        <v>4300008219</v>
      </c>
      <c r="N9" s="4"/>
      <c r="O9" s="3">
        <v>4301016438</v>
      </c>
      <c r="P9" s="4"/>
      <c r="Q9" s="3">
        <v>4301016438</v>
      </c>
      <c r="R9" s="4"/>
      <c r="S9" s="5">
        <v>1.1000000000000001E-3</v>
      </c>
    </row>
    <row r="10" spans="1:19" ht="18.75" x14ac:dyDescent="0.45">
      <c r="A10" s="2" t="s">
        <v>88</v>
      </c>
      <c r="C10" s="4" t="s">
        <v>89</v>
      </c>
      <c r="D10" s="4"/>
      <c r="E10" s="4" t="s">
        <v>83</v>
      </c>
      <c r="F10" s="4"/>
      <c r="G10" s="4" t="s">
        <v>90</v>
      </c>
      <c r="H10" s="4"/>
      <c r="I10" s="4">
        <v>10</v>
      </c>
      <c r="J10" s="4"/>
      <c r="K10" s="3">
        <v>349504</v>
      </c>
      <c r="L10" s="4"/>
      <c r="M10" s="3">
        <v>0</v>
      </c>
      <c r="N10" s="4"/>
      <c r="O10" s="3">
        <v>349504</v>
      </c>
      <c r="P10" s="4"/>
      <c r="Q10" s="3">
        <v>349504</v>
      </c>
      <c r="R10" s="4"/>
      <c r="S10" s="5">
        <v>0</v>
      </c>
    </row>
    <row r="11" spans="1:19" ht="18.75" x14ac:dyDescent="0.45">
      <c r="A11" s="2" t="s">
        <v>91</v>
      </c>
      <c r="C11" s="4" t="s">
        <v>92</v>
      </c>
      <c r="D11" s="4"/>
      <c r="E11" s="4" t="s">
        <v>83</v>
      </c>
      <c r="F11" s="4"/>
      <c r="G11" s="4" t="s">
        <v>90</v>
      </c>
      <c r="H11" s="4"/>
      <c r="I11" s="4">
        <v>10</v>
      </c>
      <c r="J11" s="4"/>
      <c r="K11" s="3">
        <v>328594</v>
      </c>
      <c r="L11" s="4"/>
      <c r="M11" s="3">
        <v>53459559860</v>
      </c>
      <c r="N11" s="4"/>
      <c r="O11" s="3">
        <v>53459888454</v>
      </c>
      <c r="P11" s="4"/>
      <c r="Q11" s="3">
        <v>53459888454</v>
      </c>
      <c r="R11" s="4"/>
      <c r="S11" s="5">
        <v>1.34E-2</v>
      </c>
    </row>
    <row r="12" spans="1:19" ht="18.75" x14ac:dyDescent="0.45">
      <c r="A12" s="2" t="s">
        <v>93</v>
      </c>
      <c r="C12" s="4" t="s">
        <v>94</v>
      </c>
      <c r="D12" s="4"/>
      <c r="E12" s="4" t="s">
        <v>83</v>
      </c>
      <c r="F12" s="4"/>
      <c r="G12" s="4" t="s">
        <v>95</v>
      </c>
      <c r="H12" s="4"/>
      <c r="I12" s="4">
        <v>0</v>
      </c>
      <c r="J12" s="4"/>
      <c r="K12" s="3">
        <v>20678</v>
      </c>
      <c r="L12" s="4"/>
      <c r="M12" s="3">
        <v>0</v>
      </c>
      <c r="N12" s="4"/>
      <c r="O12" s="3">
        <v>20678</v>
      </c>
      <c r="P12" s="4"/>
      <c r="Q12" s="3">
        <v>20678</v>
      </c>
      <c r="R12" s="4"/>
      <c r="S12" s="5">
        <v>0</v>
      </c>
    </row>
    <row r="13" spans="1:19" ht="18.75" x14ac:dyDescent="0.45">
      <c r="A13" s="2" t="s">
        <v>96</v>
      </c>
      <c r="C13" s="4" t="s">
        <v>97</v>
      </c>
      <c r="D13" s="4"/>
      <c r="E13" s="4" t="s">
        <v>98</v>
      </c>
      <c r="F13" s="4"/>
      <c r="G13" s="4" t="s">
        <v>99</v>
      </c>
      <c r="H13" s="4"/>
      <c r="I13" s="4">
        <v>0</v>
      </c>
      <c r="J13" s="4"/>
      <c r="K13" s="3">
        <v>144755</v>
      </c>
      <c r="L13" s="4"/>
      <c r="M13" s="3">
        <v>598002991</v>
      </c>
      <c r="N13" s="4"/>
      <c r="O13" s="3">
        <v>598147746</v>
      </c>
      <c r="P13" s="4"/>
      <c r="Q13" s="3">
        <v>147446</v>
      </c>
      <c r="R13" s="4"/>
      <c r="S13" s="5">
        <v>0</v>
      </c>
    </row>
    <row r="14" spans="1:19" ht="18.75" x14ac:dyDescent="0.45">
      <c r="A14" s="2" t="s">
        <v>93</v>
      </c>
      <c r="C14" s="4" t="s">
        <v>100</v>
      </c>
      <c r="D14" s="4"/>
      <c r="E14" s="4" t="s">
        <v>98</v>
      </c>
      <c r="F14" s="4"/>
      <c r="G14" s="4" t="s">
        <v>101</v>
      </c>
      <c r="H14" s="4"/>
      <c r="I14" s="4">
        <v>0</v>
      </c>
      <c r="J14" s="4"/>
      <c r="K14" s="3">
        <v>70858</v>
      </c>
      <c r="L14" s="4"/>
      <c r="M14" s="3">
        <v>0</v>
      </c>
      <c r="N14" s="4"/>
      <c r="O14" s="3">
        <v>70858</v>
      </c>
      <c r="P14" s="4"/>
      <c r="Q14" s="3">
        <v>70858</v>
      </c>
      <c r="R14" s="4"/>
      <c r="S14" s="5">
        <v>0</v>
      </c>
    </row>
    <row r="15" spans="1:19" ht="18.75" thickBot="1" x14ac:dyDescent="0.45">
      <c r="K15" s="6">
        <f>SUM(K8:K14)</f>
        <v>359086231029</v>
      </c>
      <c r="M15" s="6">
        <f>SUM(M8:M14)</f>
        <v>707884174453</v>
      </c>
      <c r="O15" s="6">
        <f>SUM(O8:O14)</f>
        <v>1066970405482</v>
      </c>
      <c r="Q15" s="6">
        <f>SUM(Q8:Q14)</f>
        <v>59264563081</v>
      </c>
    </row>
    <row r="16" spans="1:19" ht="18.75" thickTop="1" x14ac:dyDescent="0.4"/>
  </sheetData>
  <mergeCells count="17">
    <mergeCell ref="G7"/>
    <mergeCell ref="I7"/>
    <mergeCell ref="C6:I6"/>
    <mergeCell ref="A2:S2"/>
    <mergeCell ref="A4:S4"/>
    <mergeCell ref="A3:S3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workbookViewId="0">
      <selection activeCell="O12" sqref="O12"/>
    </sheetView>
  </sheetViews>
  <sheetFormatPr defaultRowHeight="18" x14ac:dyDescent="0.4"/>
  <cols>
    <col min="1" max="1" width="18.71093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7.75" x14ac:dyDescent="0.4">
      <c r="A3" s="13" t="s">
        <v>102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7.75" x14ac:dyDescent="0.4">
      <c r="A6" s="13" t="s">
        <v>103</v>
      </c>
      <c r="B6" s="13" t="s">
        <v>103</v>
      </c>
      <c r="C6" s="13" t="s">
        <v>103</v>
      </c>
      <c r="D6" s="13" t="s">
        <v>103</v>
      </c>
      <c r="E6" s="13" t="s">
        <v>103</v>
      </c>
      <c r="F6" s="13" t="s">
        <v>103</v>
      </c>
      <c r="G6" s="13" t="s">
        <v>103</v>
      </c>
      <c r="I6" s="13" t="s">
        <v>104</v>
      </c>
      <c r="J6" s="13" t="s">
        <v>104</v>
      </c>
      <c r="K6" s="13" t="s">
        <v>104</v>
      </c>
      <c r="L6" s="13" t="s">
        <v>104</v>
      </c>
      <c r="M6" s="13" t="s">
        <v>104</v>
      </c>
      <c r="O6" s="13" t="s">
        <v>105</v>
      </c>
      <c r="P6" s="13" t="s">
        <v>105</v>
      </c>
      <c r="Q6" s="13" t="s">
        <v>105</v>
      </c>
      <c r="R6" s="13" t="s">
        <v>105</v>
      </c>
      <c r="S6" s="13" t="s">
        <v>105</v>
      </c>
    </row>
    <row r="7" spans="1:19" ht="27.75" x14ac:dyDescent="0.4">
      <c r="A7" s="13" t="s">
        <v>106</v>
      </c>
      <c r="C7" s="13" t="s">
        <v>107</v>
      </c>
      <c r="E7" s="13" t="s">
        <v>61</v>
      </c>
      <c r="G7" s="13" t="s">
        <v>62</v>
      </c>
      <c r="I7" s="13" t="s">
        <v>108</v>
      </c>
      <c r="K7" s="13" t="s">
        <v>109</v>
      </c>
      <c r="M7" s="13" t="s">
        <v>110</v>
      </c>
      <c r="O7" s="13" t="s">
        <v>108</v>
      </c>
      <c r="Q7" s="13" t="s">
        <v>109</v>
      </c>
      <c r="S7" s="13" t="s">
        <v>110</v>
      </c>
    </row>
    <row r="8" spans="1:19" ht="18.75" x14ac:dyDescent="0.45">
      <c r="A8" s="2" t="s">
        <v>81</v>
      </c>
      <c r="C8" s="3">
        <v>30</v>
      </c>
      <c r="D8" s="4"/>
      <c r="E8" s="4" t="s">
        <v>111</v>
      </c>
      <c r="F8" s="4"/>
      <c r="G8" s="4">
        <v>0</v>
      </c>
      <c r="H8" s="4"/>
      <c r="I8" s="8">
        <v>4025974</v>
      </c>
      <c r="J8" s="8"/>
      <c r="K8" s="8">
        <v>0</v>
      </c>
      <c r="L8" s="8"/>
      <c r="M8" s="8">
        <v>4025974</v>
      </c>
      <c r="N8" s="8"/>
      <c r="O8" s="8">
        <v>267288576</v>
      </c>
      <c r="P8" s="8"/>
      <c r="Q8" s="8">
        <v>0</v>
      </c>
      <c r="R8" s="8"/>
      <c r="S8" s="8">
        <v>267288576</v>
      </c>
    </row>
    <row r="9" spans="1:19" ht="18.75" x14ac:dyDescent="0.45">
      <c r="A9" s="2" t="s">
        <v>85</v>
      </c>
      <c r="C9" s="3">
        <v>28</v>
      </c>
      <c r="D9" s="4"/>
      <c r="E9" s="4" t="s">
        <v>111</v>
      </c>
      <c r="F9" s="4"/>
      <c r="G9" s="4">
        <v>10</v>
      </c>
      <c r="H9" s="4"/>
      <c r="I9" s="8">
        <v>-17828198</v>
      </c>
      <c r="J9" s="8"/>
      <c r="K9" s="8">
        <v>-135417</v>
      </c>
      <c r="L9" s="8"/>
      <c r="M9" s="8">
        <v>-17692781</v>
      </c>
      <c r="N9" s="8"/>
      <c r="O9" s="8">
        <v>11467711</v>
      </c>
      <c r="P9" s="8"/>
      <c r="Q9" s="8">
        <v>26766</v>
      </c>
      <c r="R9" s="8"/>
      <c r="S9" s="8">
        <v>11440945</v>
      </c>
    </row>
    <row r="10" spans="1:19" ht="18.75" x14ac:dyDescent="0.45">
      <c r="A10" s="2" t="s">
        <v>88</v>
      </c>
      <c r="C10" s="3">
        <v>23</v>
      </c>
      <c r="D10" s="4"/>
      <c r="E10" s="4" t="s">
        <v>111</v>
      </c>
      <c r="F10" s="4"/>
      <c r="G10" s="4">
        <v>10</v>
      </c>
      <c r="H10" s="4"/>
      <c r="I10" s="8">
        <v>2850</v>
      </c>
      <c r="J10" s="8"/>
      <c r="K10" s="8">
        <v>18</v>
      </c>
      <c r="L10" s="8"/>
      <c r="M10" s="8">
        <v>2832</v>
      </c>
      <c r="N10" s="8"/>
      <c r="O10" s="8">
        <v>27312</v>
      </c>
      <c r="P10" s="8"/>
      <c r="Q10" s="8">
        <v>192</v>
      </c>
      <c r="R10" s="8"/>
      <c r="S10" s="8">
        <v>27120</v>
      </c>
    </row>
    <row r="11" spans="1:19" ht="18.75" x14ac:dyDescent="0.45">
      <c r="A11" s="2" t="s">
        <v>91</v>
      </c>
      <c r="C11" s="3">
        <v>26</v>
      </c>
      <c r="D11" s="4"/>
      <c r="E11" s="4" t="s">
        <v>111</v>
      </c>
      <c r="F11" s="4"/>
      <c r="G11" s="4">
        <v>10</v>
      </c>
      <c r="H11" s="4"/>
      <c r="I11" s="8">
        <v>152626019</v>
      </c>
      <c r="J11" s="8"/>
      <c r="K11" s="8">
        <v>1076581</v>
      </c>
      <c r="L11" s="8"/>
      <c r="M11" s="8">
        <v>151549438</v>
      </c>
      <c r="N11" s="8"/>
      <c r="O11" s="8">
        <v>152672275</v>
      </c>
      <c r="P11" s="8"/>
      <c r="Q11" s="8">
        <v>1076705</v>
      </c>
      <c r="R11" s="8"/>
      <c r="S11" s="8">
        <v>151595570</v>
      </c>
    </row>
    <row r="12" spans="1:19" ht="18.75" thickBot="1" x14ac:dyDescent="0.45">
      <c r="G12" s="4"/>
      <c r="H12" s="4"/>
      <c r="I12" s="9">
        <f>SUM(I8:I11)</f>
        <v>138826645</v>
      </c>
      <c r="J12" s="4"/>
      <c r="K12" s="9">
        <f>SUM(K8:K11)</f>
        <v>941182</v>
      </c>
      <c r="L12" s="4"/>
      <c r="M12" s="9">
        <f>SUM(M8:M11)</f>
        <v>137885463</v>
      </c>
      <c r="N12" s="4"/>
      <c r="O12" s="9">
        <f>SUM(O8:O11)</f>
        <v>431455874</v>
      </c>
      <c r="P12" s="4"/>
      <c r="Q12" s="9">
        <f>SUM(Q8:Q11)</f>
        <v>1103663</v>
      </c>
      <c r="R12" s="4"/>
      <c r="S12" s="9">
        <f>SUM(S8:S11)</f>
        <v>430352211</v>
      </c>
    </row>
    <row r="13" spans="1:19" ht="18.75" thickTop="1" x14ac:dyDescent="0.4"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6"/>
  <sheetViews>
    <sheetView rightToLeft="1" topLeftCell="B10" workbookViewId="0">
      <selection activeCell="S31" sqref="S31"/>
    </sheetView>
  </sheetViews>
  <sheetFormatPr defaultRowHeight="18" x14ac:dyDescent="0.4"/>
  <cols>
    <col min="1" max="1" width="27.14062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26.28515625" style="1" customWidth="1"/>
    <col min="6" max="6" width="1" style="1" customWidth="1"/>
    <col min="7" max="7" width="13.7109375" style="1" bestFit="1" customWidth="1"/>
    <col min="8" max="8" width="1" style="1" customWidth="1"/>
    <col min="9" max="9" width="14.5703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8554687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7.75" x14ac:dyDescent="0.4">
      <c r="A3" s="13" t="s">
        <v>102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7.75" x14ac:dyDescent="0.4">
      <c r="A6" s="13" t="s">
        <v>3</v>
      </c>
      <c r="C6" s="13" t="s">
        <v>112</v>
      </c>
      <c r="D6" s="13" t="s">
        <v>112</v>
      </c>
      <c r="E6" s="13" t="s">
        <v>112</v>
      </c>
      <c r="F6" s="13" t="s">
        <v>112</v>
      </c>
      <c r="G6" s="13" t="s">
        <v>112</v>
      </c>
      <c r="I6" s="13" t="s">
        <v>104</v>
      </c>
      <c r="J6" s="13" t="s">
        <v>104</v>
      </c>
      <c r="K6" s="13" t="s">
        <v>104</v>
      </c>
      <c r="L6" s="13" t="s">
        <v>104</v>
      </c>
      <c r="M6" s="13" t="s">
        <v>104</v>
      </c>
      <c r="O6" s="13" t="s">
        <v>105</v>
      </c>
      <c r="P6" s="13" t="s">
        <v>105</v>
      </c>
      <c r="Q6" s="13" t="s">
        <v>105</v>
      </c>
      <c r="R6" s="13" t="s">
        <v>105</v>
      </c>
      <c r="S6" s="13" t="s">
        <v>105</v>
      </c>
    </row>
    <row r="7" spans="1:19" ht="78.75" customHeight="1" x14ac:dyDescent="0.4">
      <c r="A7" s="13" t="s">
        <v>3</v>
      </c>
      <c r="C7" s="13" t="s">
        <v>113</v>
      </c>
      <c r="E7" s="14" t="s">
        <v>212</v>
      </c>
      <c r="G7" s="14" t="s">
        <v>213</v>
      </c>
      <c r="I7" s="14" t="s">
        <v>214</v>
      </c>
      <c r="K7" s="13" t="s">
        <v>109</v>
      </c>
      <c r="M7" s="14" t="s">
        <v>215</v>
      </c>
      <c r="O7" s="14" t="s">
        <v>216</v>
      </c>
      <c r="Q7" s="13" t="s">
        <v>109</v>
      </c>
      <c r="S7" s="14" t="s">
        <v>217</v>
      </c>
    </row>
    <row r="8" spans="1:19" ht="18.75" x14ac:dyDescent="0.45">
      <c r="A8" s="2" t="s">
        <v>31</v>
      </c>
      <c r="C8" s="4" t="s">
        <v>114</v>
      </c>
      <c r="E8" s="3">
        <v>11101325</v>
      </c>
      <c r="F8" s="4"/>
      <c r="G8" s="3">
        <v>380</v>
      </c>
      <c r="H8" s="4"/>
      <c r="I8" s="3">
        <v>0</v>
      </c>
      <c r="J8" s="4"/>
      <c r="K8" s="3">
        <v>0</v>
      </c>
      <c r="L8" s="4"/>
      <c r="M8" s="3">
        <v>0</v>
      </c>
      <c r="N8" s="4"/>
      <c r="O8" s="3">
        <v>4218503500</v>
      </c>
      <c r="P8" s="4"/>
      <c r="Q8" s="3">
        <v>0</v>
      </c>
      <c r="R8" s="4"/>
      <c r="S8" s="3">
        <v>4218503500</v>
      </c>
    </row>
    <row r="9" spans="1:19" ht="18.75" x14ac:dyDescent="0.45">
      <c r="A9" s="2" t="s">
        <v>41</v>
      </c>
      <c r="C9" s="4" t="s">
        <v>115</v>
      </c>
      <c r="E9" s="3">
        <v>31721</v>
      </c>
      <c r="F9" s="4"/>
      <c r="G9" s="3">
        <v>36</v>
      </c>
      <c r="H9" s="4"/>
      <c r="I9" s="3">
        <v>0</v>
      </c>
      <c r="J9" s="4"/>
      <c r="K9" s="3">
        <v>0</v>
      </c>
      <c r="L9" s="4"/>
      <c r="M9" s="3">
        <v>0</v>
      </c>
      <c r="N9" s="4"/>
      <c r="O9" s="3">
        <v>1141956</v>
      </c>
      <c r="P9" s="4"/>
      <c r="Q9" s="3">
        <v>782</v>
      </c>
      <c r="R9" s="4"/>
      <c r="S9" s="3">
        <v>1141174</v>
      </c>
    </row>
    <row r="10" spans="1:19" ht="18.75" x14ac:dyDescent="0.45">
      <c r="A10" s="2" t="s">
        <v>28</v>
      </c>
      <c r="C10" s="4" t="s">
        <v>116</v>
      </c>
      <c r="E10" s="3">
        <v>24877310</v>
      </c>
      <c r="F10" s="4"/>
      <c r="G10" s="3">
        <v>850</v>
      </c>
      <c r="H10" s="4"/>
      <c r="I10" s="3">
        <v>0</v>
      </c>
      <c r="J10" s="4"/>
      <c r="K10" s="3">
        <v>0</v>
      </c>
      <c r="L10" s="4"/>
      <c r="M10" s="3">
        <v>0</v>
      </c>
      <c r="N10" s="4"/>
      <c r="O10" s="3">
        <v>21145713500</v>
      </c>
      <c r="P10" s="4"/>
      <c r="Q10" s="3">
        <v>0</v>
      </c>
      <c r="R10" s="4"/>
      <c r="S10" s="3">
        <v>21145713500</v>
      </c>
    </row>
    <row r="11" spans="1:19" ht="18.75" x14ac:dyDescent="0.45">
      <c r="A11" s="2" t="s">
        <v>23</v>
      </c>
      <c r="C11" s="4" t="s">
        <v>117</v>
      </c>
      <c r="E11" s="3">
        <v>35077</v>
      </c>
      <c r="F11" s="4"/>
      <c r="G11" s="3">
        <v>600</v>
      </c>
      <c r="H11" s="4"/>
      <c r="I11" s="3">
        <v>0</v>
      </c>
      <c r="J11" s="4"/>
      <c r="K11" s="3">
        <v>0</v>
      </c>
      <c r="L11" s="4"/>
      <c r="M11" s="3">
        <v>0</v>
      </c>
      <c r="N11" s="4"/>
      <c r="O11" s="3">
        <v>21046200</v>
      </c>
      <c r="P11" s="4"/>
      <c r="Q11" s="3">
        <v>14405</v>
      </c>
      <c r="R11" s="4"/>
      <c r="S11" s="3">
        <v>21031795</v>
      </c>
    </row>
    <row r="12" spans="1:19" ht="18.75" x14ac:dyDescent="0.45">
      <c r="A12" s="2" t="s">
        <v>118</v>
      </c>
      <c r="C12" s="4" t="s">
        <v>119</v>
      </c>
      <c r="E12" s="3">
        <v>1000</v>
      </c>
      <c r="F12" s="4"/>
      <c r="G12" s="3">
        <v>1100</v>
      </c>
      <c r="H12" s="4"/>
      <c r="I12" s="3">
        <v>0</v>
      </c>
      <c r="J12" s="4"/>
      <c r="K12" s="3">
        <v>0</v>
      </c>
      <c r="L12" s="4"/>
      <c r="M12" s="3">
        <v>0</v>
      </c>
      <c r="N12" s="4"/>
      <c r="O12" s="3">
        <v>1100000</v>
      </c>
      <c r="P12" s="4"/>
      <c r="Q12" s="3">
        <v>0</v>
      </c>
      <c r="R12" s="4"/>
      <c r="S12" s="3">
        <v>1100000</v>
      </c>
    </row>
    <row r="13" spans="1:19" ht="18.75" x14ac:dyDescent="0.45">
      <c r="A13" s="2" t="s">
        <v>120</v>
      </c>
      <c r="C13" s="4" t="s">
        <v>121</v>
      </c>
      <c r="E13" s="3">
        <v>1350742</v>
      </c>
      <c r="F13" s="4"/>
      <c r="G13" s="3">
        <v>1500</v>
      </c>
      <c r="H13" s="4"/>
      <c r="I13" s="3">
        <v>0</v>
      </c>
      <c r="J13" s="4"/>
      <c r="K13" s="3">
        <v>0</v>
      </c>
      <c r="L13" s="4"/>
      <c r="M13" s="3">
        <v>0</v>
      </c>
      <c r="N13" s="4"/>
      <c r="O13" s="3">
        <v>2026113000</v>
      </c>
      <c r="P13" s="4"/>
      <c r="Q13" s="3">
        <v>91433484</v>
      </c>
      <c r="R13" s="4"/>
      <c r="S13" s="3">
        <v>1934679516</v>
      </c>
    </row>
    <row r="14" spans="1:19" ht="18.75" x14ac:dyDescent="0.45">
      <c r="A14" s="2" t="s">
        <v>122</v>
      </c>
      <c r="C14" s="4" t="s">
        <v>123</v>
      </c>
      <c r="E14" s="3">
        <v>303161</v>
      </c>
      <c r="F14" s="4"/>
      <c r="G14" s="3">
        <v>2600</v>
      </c>
      <c r="H14" s="4"/>
      <c r="I14" s="3">
        <v>0</v>
      </c>
      <c r="J14" s="4"/>
      <c r="K14" s="3">
        <v>0</v>
      </c>
      <c r="L14" s="4"/>
      <c r="M14" s="3">
        <v>0</v>
      </c>
      <c r="N14" s="4"/>
      <c r="O14" s="3">
        <v>788218600</v>
      </c>
      <c r="P14" s="4"/>
      <c r="Q14" s="3">
        <v>0</v>
      </c>
      <c r="R14" s="4"/>
      <c r="S14" s="3">
        <v>788218600</v>
      </c>
    </row>
    <row r="15" spans="1:19" ht="18.75" x14ac:dyDescent="0.45">
      <c r="A15" s="2" t="s">
        <v>17</v>
      </c>
      <c r="C15" s="4" t="s">
        <v>124</v>
      </c>
      <c r="E15" s="3">
        <v>23000000</v>
      </c>
      <c r="F15" s="4"/>
      <c r="G15" s="3">
        <v>26</v>
      </c>
      <c r="H15" s="4"/>
      <c r="I15" s="3">
        <v>0</v>
      </c>
      <c r="J15" s="4"/>
      <c r="K15" s="3">
        <v>0</v>
      </c>
      <c r="L15" s="4"/>
      <c r="M15" s="3">
        <v>0</v>
      </c>
      <c r="N15" s="4"/>
      <c r="O15" s="3">
        <v>598000000</v>
      </c>
      <c r="P15" s="4"/>
      <c r="Q15" s="3">
        <v>0</v>
      </c>
      <c r="R15" s="4"/>
      <c r="S15" s="3">
        <v>598000000</v>
      </c>
    </row>
    <row r="16" spans="1:19" ht="18.75" x14ac:dyDescent="0.45">
      <c r="A16" s="2" t="s">
        <v>125</v>
      </c>
      <c r="C16" s="4" t="s">
        <v>126</v>
      </c>
      <c r="E16" s="3">
        <v>8028771</v>
      </c>
      <c r="F16" s="4"/>
      <c r="G16" s="3">
        <v>100</v>
      </c>
      <c r="H16" s="4"/>
      <c r="I16" s="3">
        <v>0</v>
      </c>
      <c r="J16" s="4"/>
      <c r="K16" s="3">
        <v>0</v>
      </c>
      <c r="L16" s="4"/>
      <c r="M16" s="3">
        <v>0</v>
      </c>
      <c r="N16" s="4"/>
      <c r="O16" s="3">
        <v>802877100</v>
      </c>
      <c r="P16" s="4"/>
      <c r="Q16" s="3">
        <v>0</v>
      </c>
      <c r="R16" s="4"/>
      <c r="S16" s="3">
        <v>802877100</v>
      </c>
    </row>
    <row r="17" spans="1:19" ht="18.75" x14ac:dyDescent="0.45">
      <c r="A17" s="2" t="s">
        <v>127</v>
      </c>
      <c r="C17" s="4" t="s">
        <v>128</v>
      </c>
      <c r="E17" s="3">
        <v>10000000</v>
      </c>
      <c r="F17" s="4"/>
      <c r="G17" s="3">
        <v>250</v>
      </c>
      <c r="H17" s="4"/>
      <c r="I17" s="3">
        <v>0</v>
      </c>
      <c r="J17" s="4"/>
      <c r="K17" s="3">
        <v>0</v>
      </c>
      <c r="L17" s="4"/>
      <c r="M17" s="3">
        <v>0</v>
      </c>
      <c r="N17" s="4"/>
      <c r="O17" s="3">
        <v>2500000000</v>
      </c>
      <c r="P17" s="4"/>
      <c r="Q17" s="3">
        <v>0</v>
      </c>
      <c r="R17" s="4"/>
      <c r="S17" s="3">
        <v>2500000000</v>
      </c>
    </row>
    <row r="18" spans="1:19" ht="18.75" x14ac:dyDescent="0.45">
      <c r="A18" s="2" t="s">
        <v>129</v>
      </c>
      <c r="C18" s="4" t="s">
        <v>130</v>
      </c>
      <c r="E18" s="3">
        <v>400000</v>
      </c>
      <c r="F18" s="4"/>
      <c r="G18" s="3">
        <v>21</v>
      </c>
      <c r="H18" s="4"/>
      <c r="I18" s="3">
        <v>0</v>
      </c>
      <c r="J18" s="4"/>
      <c r="K18" s="3">
        <v>0</v>
      </c>
      <c r="L18" s="4"/>
      <c r="M18" s="3">
        <v>0</v>
      </c>
      <c r="N18" s="4"/>
      <c r="O18" s="3">
        <v>8400000</v>
      </c>
      <c r="P18" s="4"/>
      <c r="Q18" s="3">
        <v>0</v>
      </c>
      <c r="R18" s="4"/>
      <c r="S18" s="3">
        <v>8400000</v>
      </c>
    </row>
    <row r="19" spans="1:19" ht="18.75" x14ac:dyDescent="0.45">
      <c r="A19" s="2" t="s">
        <v>33</v>
      </c>
      <c r="C19" s="4" t="s">
        <v>131</v>
      </c>
      <c r="E19" s="3">
        <v>6475832</v>
      </c>
      <c r="F19" s="4"/>
      <c r="G19" s="3">
        <v>348</v>
      </c>
      <c r="H19" s="4"/>
      <c r="I19" s="3">
        <v>0</v>
      </c>
      <c r="J19" s="4"/>
      <c r="K19" s="3">
        <v>0</v>
      </c>
      <c r="L19" s="4"/>
      <c r="M19" s="3">
        <v>0</v>
      </c>
      <c r="N19" s="4"/>
      <c r="O19" s="3">
        <v>2253589536</v>
      </c>
      <c r="P19" s="4"/>
      <c r="Q19" s="3">
        <v>0</v>
      </c>
      <c r="R19" s="4"/>
      <c r="S19" s="3">
        <v>2253589536</v>
      </c>
    </row>
    <row r="20" spans="1:19" ht="18.75" x14ac:dyDescent="0.45">
      <c r="A20" s="2" t="s">
        <v>132</v>
      </c>
      <c r="C20" s="4" t="s">
        <v>124</v>
      </c>
      <c r="E20" s="3">
        <v>40000000</v>
      </c>
      <c r="F20" s="4"/>
      <c r="G20" s="3">
        <v>50</v>
      </c>
      <c r="H20" s="4"/>
      <c r="I20" s="3">
        <v>0</v>
      </c>
      <c r="J20" s="4"/>
      <c r="K20" s="3">
        <v>0</v>
      </c>
      <c r="L20" s="4"/>
      <c r="M20" s="3">
        <v>0</v>
      </c>
      <c r="N20" s="4"/>
      <c r="O20" s="3">
        <v>2000000000</v>
      </c>
      <c r="P20" s="4"/>
      <c r="Q20" s="3">
        <v>0</v>
      </c>
      <c r="R20" s="4"/>
      <c r="S20" s="3">
        <v>2000000000</v>
      </c>
    </row>
    <row r="21" spans="1:19" ht="18.75" x14ac:dyDescent="0.45">
      <c r="A21" s="2" t="s">
        <v>43</v>
      </c>
      <c r="C21" s="4" t="s">
        <v>133</v>
      </c>
      <c r="E21" s="3">
        <v>2000000</v>
      </c>
      <c r="F21" s="4"/>
      <c r="G21" s="3">
        <v>140</v>
      </c>
      <c r="H21" s="4"/>
      <c r="I21" s="3">
        <v>280000000</v>
      </c>
      <c r="J21" s="4"/>
      <c r="K21" s="3">
        <v>37819905</v>
      </c>
      <c r="L21" s="4"/>
      <c r="M21" s="3">
        <v>242180095</v>
      </c>
      <c r="N21" s="4"/>
      <c r="O21" s="3">
        <v>280000000</v>
      </c>
      <c r="P21" s="4"/>
      <c r="Q21" s="3">
        <v>37819905</v>
      </c>
      <c r="R21" s="4"/>
      <c r="S21" s="3">
        <v>242180095</v>
      </c>
    </row>
    <row r="22" spans="1:19" ht="18.75" x14ac:dyDescent="0.45">
      <c r="A22" s="2" t="s">
        <v>37</v>
      </c>
      <c r="C22" s="4" t="s">
        <v>131</v>
      </c>
      <c r="E22" s="3">
        <v>1014025</v>
      </c>
      <c r="F22" s="4"/>
      <c r="G22" s="3">
        <v>1600</v>
      </c>
      <c r="H22" s="4"/>
      <c r="I22" s="3">
        <v>0</v>
      </c>
      <c r="J22" s="4"/>
      <c r="K22" s="3">
        <v>0</v>
      </c>
      <c r="L22" s="4"/>
      <c r="M22" s="3">
        <v>0</v>
      </c>
      <c r="N22" s="4"/>
      <c r="O22" s="3">
        <v>1622440000</v>
      </c>
      <c r="P22" s="4"/>
      <c r="Q22" s="3">
        <v>139182392</v>
      </c>
      <c r="R22" s="4"/>
      <c r="S22" s="3">
        <v>1483257608</v>
      </c>
    </row>
    <row r="23" spans="1:19" ht="18.75" x14ac:dyDescent="0.45">
      <c r="A23" s="2" t="s">
        <v>134</v>
      </c>
      <c r="C23" s="4" t="s">
        <v>135</v>
      </c>
      <c r="E23" s="3">
        <v>1000</v>
      </c>
      <c r="F23" s="4"/>
      <c r="G23" s="3">
        <v>500</v>
      </c>
      <c r="H23" s="4"/>
      <c r="I23" s="3">
        <v>0</v>
      </c>
      <c r="J23" s="4"/>
      <c r="K23" s="3">
        <v>0</v>
      </c>
      <c r="L23" s="4"/>
      <c r="M23" s="3">
        <v>0</v>
      </c>
      <c r="N23" s="4"/>
      <c r="O23" s="3">
        <v>500000</v>
      </c>
      <c r="P23" s="4"/>
      <c r="Q23" s="3">
        <v>0</v>
      </c>
      <c r="R23" s="4"/>
      <c r="S23" s="3">
        <v>500000</v>
      </c>
    </row>
    <row r="24" spans="1:19" ht="18.75" x14ac:dyDescent="0.45">
      <c r="A24" s="2" t="s">
        <v>136</v>
      </c>
      <c r="C24" s="4" t="s">
        <v>137</v>
      </c>
      <c r="E24" s="3">
        <v>1313555</v>
      </c>
      <c r="F24" s="4"/>
      <c r="G24" s="3">
        <v>10000</v>
      </c>
      <c r="H24" s="4"/>
      <c r="I24" s="3">
        <v>0</v>
      </c>
      <c r="J24" s="4"/>
      <c r="K24" s="3">
        <v>0</v>
      </c>
      <c r="L24" s="4"/>
      <c r="M24" s="3">
        <v>0</v>
      </c>
      <c r="N24" s="4"/>
      <c r="O24" s="3">
        <v>13135550000</v>
      </c>
      <c r="P24" s="4"/>
      <c r="Q24" s="3">
        <v>0</v>
      </c>
      <c r="R24" s="4"/>
      <c r="S24" s="3">
        <v>13135550000</v>
      </c>
    </row>
    <row r="25" spans="1:19" ht="18.75" x14ac:dyDescent="0.45">
      <c r="A25" s="2" t="s">
        <v>27</v>
      </c>
      <c r="C25" s="4" t="s">
        <v>138</v>
      </c>
      <c r="E25" s="3">
        <v>22964000</v>
      </c>
      <c r="F25" s="4"/>
      <c r="G25" s="3">
        <v>690</v>
      </c>
      <c r="H25" s="4"/>
      <c r="I25" s="3">
        <v>0</v>
      </c>
      <c r="J25" s="4"/>
      <c r="K25" s="3">
        <v>0</v>
      </c>
      <c r="L25" s="4"/>
      <c r="M25" s="3">
        <v>0</v>
      </c>
      <c r="N25" s="4"/>
      <c r="O25" s="3">
        <v>15845160000</v>
      </c>
      <c r="P25" s="4"/>
      <c r="Q25" s="3">
        <v>0</v>
      </c>
      <c r="R25" s="4"/>
      <c r="S25" s="3">
        <v>15845160000</v>
      </c>
    </row>
    <row r="26" spans="1:19" ht="18.75" x14ac:dyDescent="0.45">
      <c r="A26" s="2" t="s">
        <v>48</v>
      </c>
      <c r="C26" s="4" t="s">
        <v>139</v>
      </c>
      <c r="E26" s="3">
        <v>355490</v>
      </c>
      <c r="F26" s="4"/>
      <c r="G26" s="3">
        <v>8740</v>
      </c>
      <c r="H26" s="4"/>
      <c r="I26" s="3">
        <v>0</v>
      </c>
      <c r="J26" s="4"/>
      <c r="K26" s="3">
        <v>0</v>
      </c>
      <c r="L26" s="4"/>
      <c r="M26" s="3">
        <v>0</v>
      </c>
      <c r="N26" s="4"/>
      <c r="O26" s="3">
        <v>3106982600</v>
      </c>
      <c r="P26" s="4"/>
      <c r="Q26" s="3">
        <v>0</v>
      </c>
      <c r="R26" s="4"/>
      <c r="S26" s="3">
        <v>3106982600</v>
      </c>
    </row>
    <row r="27" spans="1:19" ht="18.75" x14ac:dyDescent="0.45">
      <c r="A27" s="2" t="s">
        <v>140</v>
      </c>
      <c r="C27" s="4" t="s">
        <v>141</v>
      </c>
      <c r="E27" s="3">
        <v>2156673</v>
      </c>
      <c r="F27" s="4"/>
      <c r="G27" s="3">
        <v>770</v>
      </c>
      <c r="H27" s="4"/>
      <c r="I27" s="3">
        <v>0</v>
      </c>
      <c r="J27" s="4"/>
      <c r="K27" s="3">
        <v>0</v>
      </c>
      <c r="L27" s="4"/>
      <c r="M27" s="3">
        <v>0</v>
      </c>
      <c r="N27" s="4"/>
      <c r="O27" s="3">
        <v>1660638210</v>
      </c>
      <c r="P27" s="4"/>
      <c r="Q27" s="3">
        <v>0</v>
      </c>
      <c r="R27" s="4"/>
      <c r="S27" s="3">
        <v>1660638210</v>
      </c>
    </row>
    <row r="28" spans="1:19" ht="18.75" x14ac:dyDescent="0.45">
      <c r="A28" s="2" t="s">
        <v>142</v>
      </c>
      <c r="C28" s="4" t="s">
        <v>143</v>
      </c>
      <c r="E28" s="3">
        <v>97657</v>
      </c>
      <c r="F28" s="4"/>
      <c r="G28" s="3">
        <v>257</v>
      </c>
      <c r="H28" s="4"/>
      <c r="I28" s="3">
        <v>0</v>
      </c>
      <c r="J28" s="4"/>
      <c r="K28" s="3">
        <v>0</v>
      </c>
      <c r="L28" s="4"/>
      <c r="M28" s="3">
        <v>0</v>
      </c>
      <c r="N28" s="4"/>
      <c r="O28" s="3">
        <f>25097849+12991</f>
        <v>25110840</v>
      </c>
      <c r="P28" s="4"/>
      <c r="Q28" s="3">
        <v>1979326</v>
      </c>
      <c r="R28" s="4"/>
      <c r="S28" s="3">
        <f>23118523+12991</f>
        <v>23131514</v>
      </c>
    </row>
    <row r="29" spans="1:19" ht="18.75" thickBot="1" x14ac:dyDescent="0.45">
      <c r="I29" s="6">
        <f>SUM(I8:I28)</f>
        <v>280000000</v>
      </c>
      <c r="J29" s="4"/>
      <c r="K29" s="6">
        <f>SUM(K8:K28)</f>
        <v>37819905</v>
      </c>
      <c r="L29" s="4"/>
      <c r="M29" s="6">
        <f>SUM(M8:M28)</f>
        <v>242180095</v>
      </c>
      <c r="N29" s="4"/>
      <c r="O29" s="6">
        <f>SUM(O8:O28)</f>
        <v>72041085042</v>
      </c>
      <c r="P29" s="4"/>
      <c r="Q29" s="6">
        <f>SUM(Q8:Q28)</f>
        <v>270430294</v>
      </c>
      <c r="R29" s="4"/>
      <c r="S29" s="6">
        <f>SUM(S8:S28)</f>
        <v>71770654748</v>
      </c>
    </row>
    <row r="30" spans="1:19" ht="18.75" thickTop="1" x14ac:dyDescent="0.4"/>
    <row r="31" spans="1:19" x14ac:dyDescent="0.4">
      <c r="O31" s="3"/>
      <c r="S31" s="11"/>
    </row>
    <row r="32" spans="1:19" x14ac:dyDescent="0.4">
      <c r="S32" s="11"/>
    </row>
    <row r="35" spans="15:19" x14ac:dyDescent="0.4">
      <c r="O35" s="11"/>
    </row>
    <row r="36" spans="15:19" x14ac:dyDescent="0.4">
      <c r="S36" s="11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5"/>
  <sheetViews>
    <sheetView rightToLeft="1" topLeftCell="A37" workbookViewId="0">
      <selection activeCell="A24" sqref="A24:XFD24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9.140625" style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21.7109375" style="1" bestFit="1" customWidth="1"/>
    <col min="10" max="10" width="1" style="1" customWidth="1"/>
    <col min="11" max="11" width="8.710937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22.5703125" style="1" bestFit="1" customWidth="1"/>
    <col min="18" max="18" width="1" style="1" customWidth="1"/>
    <col min="19" max="19" width="12.28515625" style="1" bestFit="1" customWidth="1"/>
    <col min="20" max="16384" width="9.140625" style="1"/>
  </cols>
  <sheetData>
    <row r="2" spans="1:19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9" ht="27.75" x14ac:dyDescent="0.4">
      <c r="A3" s="13" t="s">
        <v>102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9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9" ht="27.75" x14ac:dyDescent="0.4">
      <c r="A6" s="13" t="s">
        <v>3</v>
      </c>
      <c r="C6" s="13" t="s">
        <v>104</v>
      </c>
      <c r="D6" s="13" t="s">
        <v>104</v>
      </c>
      <c r="E6" s="13" t="s">
        <v>104</v>
      </c>
      <c r="F6" s="13" t="s">
        <v>104</v>
      </c>
      <c r="G6" s="13" t="s">
        <v>104</v>
      </c>
      <c r="H6" s="13" t="s">
        <v>104</v>
      </c>
      <c r="I6" s="13" t="s">
        <v>104</v>
      </c>
      <c r="K6" s="13" t="s">
        <v>105</v>
      </c>
      <c r="L6" s="13" t="s">
        <v>105</v>
      </c>
      <c r="M6" s="13" t="s">
        <v>105</v>
      </c>
      <c r="N6" s="13" t="s">
        <v>105</v>
      </c>
      <c r="O6" s="13" t="s">
        <v>105</v>
      </c>
      <c r="P6" s="13" t="s">
        <v>105</v>
      </c>
      <c r="Q6" s="13" t="s">
        <v>105</v>
      </c>
    </row>
    <row r="7" spans="1:19" ht="60.75" customHeight="1" x14ac:dyDescent="0.4">
      <c r="A7" s="13" t="s">
        <v>3</v>
      </c>
      <c r="C7" s="13" t="s">
        <v>7</v>
      </c>
      <c r="E7" s="13" t="s">
        <v>144</v>
      </c>
      <c r="G7" s="13" t="s">
        <v>145</v>
      </c>
      <c r="I7" s="14" t="s">
        <v>211</v>
      </c>
      <c r="K7" s="13" t="s">
        <v>7</v>
      </c>
      <c r="M7" s="13" t="s">
        <v>144</v>
      </c>
      <c r="O7" s="13" t="s">
        <v>145</v>
      </c>
      <c r="Q7" s="14" t="s">
        <v>210</v>
      </c>
    </row>
    <row r="8" spans="1:19" ht="18.75" x14ac:dyDescent="0.45">
      <c r="A8" s="2" t="s">
        <v>24</v>
      </c>
      <c r="C8" s="3">
        <v>772588</v>
      </c>
      <c r="D8" s="4"/>
      <c r="E8" s="8">
        <v>11673464741</v>
      </c>
      <c r="F8" s="8"/>
      <c r="G8" s="8">
        <v>9599888767</v>
      </c>
      <c r="H8" s="8"/>
      <c r="I8" s="8">
        <v>2073575974</v>
      </c>
      <c r="J8" s="4"/>
      <c r="K8" s="3">
        <v>772588</v>
      </c>
      <c r="L8" s="4"/>
      <c r="M8" s="8">
        <v>11673464741</v>
      </c>
      <c r="N8" s="8"/>
      <c r="O8" s="8">
        <v>7232196268</v>
      </c>
      <c r="P8" s="8"/>
      <c r="Q8" s="8">
        <v>4441268473</v>
      </c>
      <c r="S8" s="12"/>
    </row>
    <row r="9" spans="1:19" ht="18.75" x14ac:dyDescent="0.45">
      <c r="A9" s="2" t="s">
        <v>38</v>
      </c>
      <c r="C9" s="3">
        <v>2840000</v>
      </c>
      <c r="D9" s="4"/>
      <c r="E9" s="8">
        <v>46722338100</v>
      </c>
      <c r="F9" s="8"/>
      <c r="G9" s="8">
        <v>42747490677</v>
      </c>
      <c r="H9" s="8"/>
      <c r="I9" s="8">
        <v>3974847423</v>
      </c>
      <c r="J9" s="4"/>
      <c r="K9" s="3">
        <v>2840000</v>
      </c>
      <c r="L9" s="4"/>
      <c r="M9" s="8">
        <v>46722338100</v>
      </c>
      <c r="N9" s="8"/>
      <c r="O9" s="8">
        <v>43091952078</v>
      </c>
      <c r="P9" s="8"/>
      <c r="Q9" s="8">
        <v>3630386022</v>
      </c>
      <c r="S9" s="12"/>
    </row>
    <row r="10" spans="1:19" ht="18.75" x14ac:dyDescent="0.45">
      <c r="A10" s="2" t="s">
        <v>20</v>
      </c>
      <c r="C10" s="3">
        <v>2135932</v>
      </c>
      <c r="D10" s="4"/>
      <c r="E10" s="8">
        <v>103485898992</v>
      </c>
      <c r="F10" s="8"/>
      <c r="G10" s="8">
        <v>89897270482</v>
      </c>
      <c r="H10" s="8"/>
      <c r="I10" s="8">
        <v>13588628510</v>
      </c>
      <c r="J10" s="4"/>
      <c r="K10" s="3">
        <v>2135932</v>
      </c>
      <c r="L10" s="4"/>
      <c r="M10" s="8">
        <v>103485898992</v>
      </c>
      <c r="N10" s="8"/>
      <c r="O10" s="8">
        <v>107315148928</v>
      </c>
      <c r="P10" s="8"/>
      <c r="Q10" s="8">
        <v>-3829249935</v>
      </c>
      <c r="S10" s="12"/>
    </row>
    <row r="11" spans="1:19" ht="18.75" x14ac:dyDescent="0.45">
      <c r="A11" s="2" t="s">
        <v>44</v>
      </c>
      <c r="C11" s="3">
        <v>2000000</v>
      </c>
      <c r="D11" s="4"/>
      <c r="E11" s="8">
        <v>49676654700</v>
      </c>
      <c r="F11" s="8"/>
      <c r="G11" s="8">
        <v>47016652072</v>
      </c>
      <c r="H11" s="8"/>
      <c r="I11" s="8">
        <v>2660002628</v>
      </c>
      <c r="J11" s="4"/>
      <c r="K11" s="3">
        <v>2000000</v>
      </c>
      <c r="L11" s="4"/>
      <c r="M11" s="8">
        <v>49676654700</v>
      </c>
      <c r="N11" s="8"/>
      <c r="O11" s="8">
        <v>47016652072</v>
      </c>
      <c r="P11" s="8"/>
      <c r="Q11" s="8">
        <v>2660002628</v>
      </c>
      <c r="S11" s="12"/>
    </row>
    <row r="12" spans="1:19" ht="18.75" x14ac:dyDescent="0.45">
      <c r="A12" s="2" t="s">
        <v>39</v>
      </c>
      <c r="C12" s="3">
        <v>728481</v>
      </c>
      <c r="D12" s="4"/>
      <c r="E12" s="8">
        <v>27437912326</v>
      </c>
      <c r="F12" s="8"/>
      <c r="G12" s="8">
        <v>27314415905</v>
      </c>
      <c r="H12" s="8"/>
      <c r="I12" s="8">
        <v>123496421</v>
      </c>
      <c r="J12" s="4"/>
      <c r="K12" s="3">
        <v>728481</v>
      </c>
      <c r="L12" s="4"/>
      <c r="M12" s="8">
        <v>27437912326</v>
      </c>
      <c r="N12" s="8"/>
      <c r="O12" s="8">
        <v>29776196191</v>
      </c>
      <c r="P12" s="8"/>
      <c r="Q12" s="8">
        <v>-2338283864</v>
      </c>
    </row>
    <row r="13" spans="1:19" ht="18.75" x14ac:dyDescent="0.45">
      <c r="A13" s="2" t="s">
        <v>47</v>
      </c>
      <c r="C13" s="3">
        <v>750000</v>
      </c>
      <c r="D13" s="4"/>
      <c r="E13" s="8">
        <v>120053903625</v>
      </c>
      <c r="F13" s="8"/>
      <c r="G13" s="8">
        <v>119820610452</v>
      </c>
      <c r="H13" s="8"/>
      <c r="I13" s="8">
        <v>233293173</v>
      </c>
      <c r="J13" s="4"/>
      <c r="K13" s="3">
        <v>750000</v>
      </c>
      <c r="L13" s="4"/>
      <c r="M13" s="8">
        <v>120053903625</v>
      </c>
      <c r="N13" s="8"/>
      <c r="O13" s="8">
        <v>119820610452</v>
      </c>
      <c r="P13" s="8"/>
      <c r="Q13" s="8">
        <v>233293173</v>
      </c>
    </row>
    <row r="14" spans="1:19" ht="18.75" x14ac:dyDescent="0.45">
      <c r="A14" s="2" t="s">
        <v>49</v>
      </c>
      <c r="C14" s="3">
        <v>8170991</v>
      </c>
      <c r="D14" s="4"/>
      <c r="E14" s="8">
        <v>54663574351</v>
      </c>
      <c r="F14" s="8"/>
      <c r="G14" s="8">
        <v>53197605337</v>
      </c>
      <c r="H14" s="8"/>
      <c r="I14" s="8">
        <v>1465969014</v>
      </c>
      <c r="J14" s="4"/>
      <c r="K14" s="3">
        <v>8170991</v>
      </c>
      <c r="L14" s="4"/>
      <c r="M14" s="8">
        <v>54663574351</v>
      </c>
      <c r="N14" s="8"/>
      <c r="O14" s="8">
        <v>53197605337</v>
      </c>
      <c r="P14" s="8"/>
      <c r="Q14" s="8">
        <v>1465969014</v>
      </c>
    </row>
    <row r="15" spans="1:19" ht="18.75" x14ac:dyDescent="0.45">
      <c r="A15" s="2" t="s">
        <v>21</v>
      </c>
      <c r="C15" s="3">
        <v>1121644</v>
      </c>
      <c r="D15" s="4"/>
      <c r="E15" s="8">
        <v>96076983702</v>
      </c>
      <c r="F15" s="8"/>
      <c r="G15" s="8">
        <v>92609426323</v>
      </c>
      <c r="H15" s="8"/>
      <c r="I15" s="8">
        <v>3467557379</v>
      </c>
      <c r="J15" s="4"/>
      <c r="K15" s="3">
        <v>1121644</v>
      </c>
      <c r="L15" s="4"/>
      <c r="M15" s="8">
        <v>96076983702</v>
      </c>
      <c r="N15" s="8"/>
      <c r="O15" s="8">
        <v>103246929608</v>
      </c>
      <c r="P15" s="8"/>
      <c r="Q15" s="8">
        <v>-7169945905</v>
      </c>
    </row>
    <row r="16" spans="1:19" ht="18.75" x14ac:dyDescent="0.45">
      <c r="A16" s="2" t="s">
        <v>27</v>
      </c>
      <c r="C16" s="3">
        <v>20631103</v>
      </c>
      <c r="D16" s="4"/>
      <c r="E16" s="8">
        <v>235640917797</v>
      </c>
      <c r="F16" s="8"/>
      <c r="G16" s="8">
        <v>203237728057</v>
      </c>
      <c r="H16" s="8"/>
      <c r="I16" s="8">
        <v>32403189740</v>
      </c>
      <c r="J16" s="4"/>
      <c r="K16" s="3">
        <v>20631103</v>
      </c>
      <c r="L16" s="4"/>
      <c r="M16" s="8">
        <v>235640917797</v>
      </c>
      <c r="N16" s="8"/>
      <c r="O16" s="8">
        <v>278556734373</v>
      </c>
      <c r="P16" s="8"/>
      <c r="Q16" s="8">
        <v>-42915816575</v>
      </c>
    </row>
    <row r="17" spans="1:17" ht="18.75" x14ac:dyDescent="0.45">
      <c r="A17" s="2" t="s">
        <v>42</v>
      </c>
      <c r="C17" s="3">
        <v>500000</v>
      </c>
      <c r="D17" s="4"/>
      <c r="E17" s="8">
        <v>28022269500</v>
      </c>
      <c r="F17" s="8"/>
      <c r="G17" s="8">
        <v>28025983984</v>
      </c>
      <c r="H17" s="8"/>
      <c r="I17" s="8">
        <v>-3714484</v>
      </c>
      <c r="J17" s="4"/>
      <c r="K17" s="3">
        <v>500000</v>
      </c>
      <c r="L17" s="4"/>
      <c r="M17" s="8">
        <v>28022269500</v>
      </c>
      <c r="N17" s="8"/>
      <c r="O17" s="8">
        <v>28025983984</v>
      </c>
      <c r="P17" s="8"/>
      <c r="Q17" s="8">
        <v>-3714484</v>
      </c>
    </row>
    <row r="18" spans="1:17" ht="18.75" x14ac:dyDescent="0.45">
      <c r="A18" s="2" t="s">
        <v>25</v>
      </c>
      <c r="C18" s="3">
        <v>13055</v>
      </c>
      <c r="D18" s="4"/>
      <c r="E18" s="8">
        <v>479330393</v>
      </c>
      <c r="F18" s="8"/>
      <c r="G18" s="8">
        <v>442072499</v>
      </c>
      <c r="H18" s="8"/>
      <c r="I18" s="8">
        <v>37257894</v>
      </c>
      <c r="J18" s="4"/>
      <c r="K18" s="3">
        <v>13055</v>
      </c>
      <c r="L18" s="4"/>
      <c r="M18" s="8">
        <v>479330393</v>
      </c>
      <c r="N18" s="8"/>
      <c r="O18" s="8">
        <v>326794391</v>
      </c>
      <c r="P18" s="8"/>
      <c r="Q18" s="8">
        <v>152536002</v>
      </c>
    </row>
    <row r="19" spans="1:17" ht="18.75" x14ac:dyDescent="0.45">
      <c r="A19" s="2" t="s">
        <v>22</v>
      </c>
      <c r="C19" s="3">
        <v>5654434</v>
      </c>
      <c r="D19" s="4"/>
      <c r="E19" s="8">
        <v>57613098706</v>
      </c>
      <c r="F19" s="8"/>
      <c r="G19" s="8">
        <v>24803368858</v>
      </c>
      <c r="H19" s="8"/>
      <c r="I19" s="8">
        <v>32809729848</v>
      </c>
      <c r="J19" s="4"/>
      <c r="K19" s="3">
        <v>5654434</v>
      </c>
      <c r="L19" s="4"/>
      <c r="M19" s="8">
        <v>57613098706</v>
      </c>
      <c r="N19" s="8"/>
      <c r="O19" s="8">
        <v>63816229534</v>
      </c>
      <c r="P19" s="8"/>
      <c r="Q19" s="8">
        <v>-6203130827</v>
      </c>
    </row>
    <row r="20" spans="1:17" ht="18.75" x14ac:dyDescent="0.45">
      <c r="A20" s="2" t="s">
        <v>48</v>
      </c>
      <c r="C20" s="3">
        <v>580000</v>
      </c>
      <c r="D20" s="4"/>
      <c r="E20" s="8">
        <v>110242510839</v>
      </c>
      <c r="F20" s="8"/>
      <c r="G20" s="8">
        <v>101943718636</v>
      </c>
      <c r="H20" s="8"/>
      <c r="I20" s="8">
        <v>8298792203</v>
      </c>
      <c r="J20" s="4"/>
      <c r="K20" s="3">
        <v>580000</v>
      </c>
      <c r="L20" s="4"/>
      <c r="M20" s="8">
        <v>110242510839</v>
      </c>
      <c r="N20" s="8"/>
      <c r="O20" s="8">
        <v>101943718636</v>
      </c>
      <c r="P20" s="8"/>
      <c r="Q20" s="8">
        <v>8298792203</v>
      </c>
    </row>
    <row r="21" spans="1:17" ht="18.75" x14ac:dyDescent="0.45">
      <c r="A21" s="2" t="s">
        <v>19</v>
      </c>
      <c r="C21" s="3">
        <v>1000000</v>
      </c>
      <c r="D21" s="4"/>
      <c r="E21" s="8">
        <v>114095070900</v>
      </c>
      <c r="F21" s="8"/>
      <c r="G21" s="8">
        <v>83411861769</v>
      </c>
      <c r="H21" s="8"/>
      <c r="I21" s="8">
        <v>30683209131</v>
      </c>
      <c r="J21" s="4"/>
      <c r="K21" s="3">
        <v>1000000</v>
      </c>
      <c r="L21" s="4"/>
      <c r="M21" s="8">
        <v>114095070900</v>
      </c>
      <c r="N21" s="8"/>
      <c r="O21" s="8">
        <v>130077205232</v>
      </c>
      <c r="P21" s="8"/>
      <c r="Q21" s="8">
        <v>-15982134332</v>
      </c>
    </row>
    <row r="22" spans="1:17" ht="18.75" x14ac:dyDescent="0.45">
      <c r="A22" s="2" t="s">
        <v>36</v>
      </c>
      <c r="C22" s="3">
        <v>7500000</v>
      </c>
      <c r="D22" s="4"/>
      <c r="E22" s="8">
        <v>174753990000</v>
      </c>
      <c r="F22" s="8"/>
      <c r="G22" s="8">
        <v>161707083750</v>
      </c>
      <c r="H22" s="8"/>
      <c r="I22" s="8">
        <v>13046906250</v>
      </c>
      <c r="J22" s="4"/>
      <c r="K22" s="3">
        <v>7500000</v>
      </c>
      <c r="L22" s="4"/>
      <c r="M22" s="8">
        <v>174753990000</v>
      </c>
      <c r="N22" s="8"/>
      <c r="O22" s="8">
        <v>249450247382</v>
      </c>
      <c r="P22" s="8"/>
      <c r="Q22" s="8">
        <v>-74696257382</v>
      </c>
    </row>
    <row r="23" spans="1:17" ht="18.75" x14ac:dyDescent="0.45">
      <c r="A23" s="2" t="s">
        <v>45</v>
      </c>
      <c r="C23" s="3">
        <v>86940</v>
      </c>
      <c r="D23" s="4"/>
      <c r="E23" s="8">
        <v>1528385573</v>
      </c>
      <c r="F23" s="8"/>
      <c r="G23" s="8">
        <v>1260382346</v>
      </c>
      <c r="H23" s="8"/>
      <c r="I23" s="8">
        <v>268003227</v>
      </c>
      <c r="J23" s="4"/>
      <c r="K23" s="3">
        <v>86940</v>
      </c>
      <c r="L23" s="4"/>
      <c r="M23" s="8">
        <v>1528385573</v>
      </c>
      <c r="N23" s="8"/>
      <c r="O23" s="8">
        <v>1260382346</v>
      </c>
      <c r="P23" s="8"/>
      <c r="Q23" s="8">
        <v>268003227</v>
      </c>
    </row>
    <row r="24" spans="1:17" ht="18.75" x14ac:dyDescent="0.45">
      <c r="A24" s="2" t="s">
        <v>18</v>
      </c>
      <c r="C24" s="3">
        <v>19711277</v>
      </c>
      <c r="D24" s="4"/>
      <c r="E24" s="8">
        <v>597969536414</v>
      </c>
      <c r="F24" s="8"/>
      <c r="G24" s="8">
        <v>393349325070</v>
      </c>
      <c r="H24" s="8"/>
      <c r="I24" s="8">
        <v>204620211344</v>
      </c>
      <c r="J24" s="4"/>
      <c r="K24" s="3">
        <v>19711277</v>
      </c>
      <c r="L24" s="4"/>
      <c r="M24" s="8">
        <v>597969536414</v>
      </c>
      <c r="N24" s="8"/>
      <c r="O24" s="8">
        <v>317129238113</v>
      </c>
      <c r="P24" s="8"/>
      <c r="Q24" s="8">
        <v>280840298301</v>
      </c>
    </row>
    <row r="25" spans="1:17" ht="18.75" x14ac:dyDescent="0.45">
      <c r="A25" s="2" t="s">
        <v>46</v>
      </c>
      <c r="C25" s="3">
        <v>215684</v>
      </c>
      <c r="D25" s="4"/>
      <c r="E25" s="8">
        <v>11903525764</v>
      </c>
      <c r="F25" s="8"/>
      <c r="G25" s="8">
        <v>8944080528</v>
      </c>
      <c r="H25" s="8"/>
      <c r="I25" s="8">
        <v>2959445236</v>
      </c>
      <c r="J25" s="4"/>
      <c r="K25" s="3">
        <v>215684</v>
      </c>
      <c r="L25" s="4"/>
      <c r="M25" s="8">
        <v>11903525764</v>
      </c>
      <c r="N25" s="8"/>
      <c r="O25" s="8">
        <v>8944080528</v>
      </c>
      <c r="P25" s="8"/>
      <c r="Q25" s="8">
        <v>2959445236</v>
      </c>
    </row>
    <row r="26" spans="1:17" ht="18.75" x14ac:dyDescent="0.45">
      <c r="A26" s="2" t="s">
        <v>31</v>
      </c>
      <c r="C26" s="3">
        <v>2602328</v>
      </c>
      <c r="D26" s="4"/>
      <c r="E26" s="8">
        <v>34896527561</v>
      </c>
      <c r="F26" s="8"/>
      <c r="G26" s="8">
        <v>24031782138</v>
      </c>
      <c r="H26" s="8"/>
      <c r="I26" s="8">
        <v>10864745423</v>
      </c>
      <c r="J26" s="4"/>
      <c r="K26" s="3">
        <v>2602328</v>
      </c>
      <c r="L26" s="4"/>
      <c r="M26" s="8">
        <v>34896527561</v>
      </c>
      <c r="N26" s="8"/>
      <c r="O26" s="8">
        <v>26562453716</v>
      </c>
      <c r="P26" s="8"/>
      <c r="Q26" s="8">
        <v>8334073845</v>
      </c>
    </row>
    <row r="27" spans="1:17" ht="18.75" x14ac:dyDescent="0.45">
      <c r="A27" s="2" t="s">
        <v>29</v>
      </c>
      <c r="C27" s="3">
        <v>4518048</v>
      </c>
      <c r="D27" s="4"/>
      <c r="E27" s="8">
        <v>64987166440</v>
      </c>
      <c r="F27" s="8"/>
      <c r="G27" s="8">
        <v>40435429660</v>
      </c>
      <c r="H27" s="8"/>
      <c r="I27" s="8">
        <v>24551736780</v>
      </c>
      <c r="J27" s="4"/>
      <c r="K27" s="3">
        <v>4518048</v>
      </c>
      <c r="L27" s="4"/>
      <c r="M27" s="8">
        <v>64987166440</v>
      </c>
      <c r="N27" s="8"/>
      <c r="O27" s="8">
        <v>92337159982</v>
      </c>
      <c r="P27" s="8"/>
      <c r="Q27" s="8">
        <v>-27349993541</v>
      </c>
    </row>
    <row r="28" spans="1:17" ht="18.75" x14ac:dyDescent="0.45">
      <c r="A28" s="2" t="s">
        <v>30</v>
      </c>
      <c r="C28" s="3">
        <v>7605975</v>
      </c>
      <c r="D28" s="4"/>
      <c r="E28" s="8">
        <v>156506892589</v>
      </c>
      <c r="F28" s="8"/>
      <c r="G28" s="8">
        <v>96424190206</v>
      </c>
      <c r="H28" s="8"/>
      <c r="I28" s="8">
        <v>60082702383</v>
      </c>
      <c r="J28" s="4"/>
      <c r="K28" s="3">
        <v>7605975</v>
      </c>
      <c r="L28" s="4"/>
      <c r="M28" s="8">
        <v>156506892589</v>
      </c>
      <c r="N28" s="8"/>
      <c r="O28" s="8">
        <v>107976974161</v>
      </c>
      <c r="P28" s="8"/>
      <c r="Q28" s="8">
        <v>48529918428</v>
      </c>
    </row>
    <row r="29" spans="1:17" ht="18.75" x14ac:dyDescent="0.45">
      <c r="A29" s="2" t="s">
        <v>32</v>
      </c>
      <c r="C29" s="3">
        <v>8300000</v>
      </c>
      <c r="D29" s="4"/>
      <c r="E29" s="8">
        <v>107010476550</v>
      </c>
      <c r="F29" s="8"/>
      <c r="G29" s="8">
        <v>111597316067</v>
      </c>
      <c r="H29" s="8"/>
      <c r="I29" s="8">
        <v>-4586839517</v>
      </c>
      <c r="J29" s="4"/>
      <c r="K29" s="3">
        <v>8300000</v>
      </c>
      <c r="L29" s="4"/>
      <c r="M29" s="8">
        <v>107010476550</v>
      </c>
      <c r="N29" s="8"/>
      <c r="O29" s="8">
        <v>111681365180</v>
      </c>
      <c r="P29" s="8"/>
      <c r="Q29" s="8">
        <v>-4670888630</v>
      </c>
    </row>
    <row r="30" spans="1:17" ht="18.75" x14ac:dyDescent="0.45">
      <c r="A30" s="2" t="s">
        <v>40</v>
      </c>
      <c r="C30" s="3">
        <v>20181836</v>
      </c>
      <c r="D30" s="4"/>
      <c r="E30" s="8">
        <v>318981889805</v>
      </c>
      <c r="F30" s="8"/>
      <c r="G30" s="8">
        <v>285450585814</v>
      </c>
      <c r="H30" s="8"/>
      <c r="I30" s="8">
        <v>33531303991</v>
      </c>
      <c r="J30" s="4"/>
      <c r="K30" s="3">
        <v>20181836</v>
      </c>
      <c r="L30" s="4"/>
      <c r="M30" s="8">
        <v>318981889805</v>
      </c>
      <c r="N30" s="8"/>
      <c r="O30" s="8">
        <v>278559569205</v>
      </c>
      <c r="P30" s="8"/>
      <c r="Q30" s="8">
        <v>40422320600</v>
      </c>
    </row>
    <row r="31" spans="1:17" ht="18.75" x14ac:dyDescent="0.45">
      <c r="A31" s="2" t="s">
        <v>35</v>
      </c>
      <c r="C31" s="3">
        <v>2989177</v>
      </c>
      <c r="D31" s="4"/>
      <c r="E31" s="8">
        <v>84744082638</v>
      </c>
      <c r="F31" s="8"/>
      <c r="G31" s="8">
        <v>62428933247</v>
      </c>
      <c r="H31" s="8"/>
      <c r="I31" s="8">
        <v>22315149391</v>
      </c>
      <c r="J31" s="4"/>
      <c r="K31" s="3">
        <v>2989177</v>
      </c>
      <c r="L31" s="4"/>
      <c r="M31" s="8">
        <v>84744082638</v>
      </c>
      <c r="N31" s="8"/>
      <c r="O31" s="8">
        <v>110815583300</v>
      </c>
      <c r="P31" s="8"/>
      <c r="Q31" s="8">
        <v>-26071500661</v>
      </c>
    </row>
    <row r="32" spans="1:17" ht="18.75" x14ac:dyDescent="0.45">
      <c r="A32" s="2" t="s">
        <v>41</v>
      </c>
      <c r="C32" s="3">
        <v>2900000</v>
      </c>
      <c r="D32" s="4"/>
      <c r="E32" s="8">
        <v>76450397400</v>
      </c>
      <c r="F32" s="8"/>
      <c r="G32" s="8">
        <v>80140311000</v>
      </c>
      <c r="H32" s="8"/>
      <c r="I32" s="8">
        <v>-3689913600</v>
      </c>
      <c r="J32" s="4"/>
      <c r="K32" s="3">
        <v>2900000</v>
      </c>
      <c r="L32" s="4"/>
      <c r="M32" s="8">
        <v>76450397400</v>
      </c>
      <c r="N32" s="8"/>
      <c r="O32" s="8">
        <v>60886261283</v>
      </c>
      <c r="P32" s="8"/>
      <c r="Q32" s="8">
        <v>15564136117</v>
      </c>
    </row>
    <row r="33" spans="1:19" ht="18.75" x14ac:dyDescent="0.45">
      <c r="A33" s="2" t="s">
        <v>28</v>
      </c>
      <c r="C33" s="3">
        <v>7700000</v>
      </c>
      <c r="D33" s="4"/>
      <c r="E33" s="8">
        <v>77001101100</v>
      </c>
      <c r="F33" s="8"/>
      <c r="G33" s="8">
        <v>74205203252</v>
      </c>
      <c r="H33" s="8"/>
      <c r="I33" s="8">
        <v>2795897848</v>
      </c>
      <c r="J33" s="4"/>
      <c r="K33" s="3">
        <v>7700000</v>
      </c>
      <c r="L33" s="4"/>
      <c r="M33" s="8">
        <v>77001101100</v>
      </c>
      <c r="N33" s="8"/>
      <c r="O33" s="8">
        <v>73180884012</v>
      </c>
      <c r="P33" s="8"/>
      <c r="Q33" s="8">
        <v>3820217088</v>
      </c>
    </row>
    <row r="34" spans="1:19" ht="18.75" x14ac:dyDescent="0.45">
      <c r="A34" s="2" t="s">
        <v>23</v>
      </c>
      <c r="C34" s="3">
        <v>164923</v>
      </c>
      <c r="D34" s="4"/>
      <c r="E34" s="8">
        <v>2367318265</v>
      </c>
      <c r="F34" s="8"/>
      <c r="G34" s="8">
        <v>2337808758</v>
      </c>
      <c r="H34" s="8"/>
      <c r="I34" s="8">
        <v>29509507</v>
      </c>
      <c r="J34" s="4"/>
      <c r="K34" s="3">
        <v>164923</v>
      </c>
      <c r="L34" s="4"/>
      <c r="M34" s="8">
        <v>2367318265</v>
      </c>
      <c r="N34" s="8"/>
      <c r="O34" s="8">
        <v>695317332</v>
      </c>
      <c r="P34" s="8"/>
      <c r="Q34" s="8">
        <v>1672000933</v>
      </c>
    </row>
    <row r="35" spans="1:19" ht="18.75" x14ac:dyDescent="0.45">
      <c r="A35" s="2" t="s">
        <v>51</v>
      </c>
      <c r="C35" s="3">
        <v>1727389</v>
      </c>
      <c r="D35" s="4"/>
      <c r="E35" s="8">
        <v>31835238597</v>
      </c>
      <c r="F35" s="8"/>
      <c r="G35" s="8">
        <v>31969062191</v>
      </c>
      <c r="H35" s="8"/>
      <c r="I35" s="8">
        <v>-133823593</v>
      </c>
      <c r="J35" s="4"/>
      <c r="K35" s="3">
        <v>1727389</v>
      </c>
      <c r="L35" s="4"/>
      <c r="M35" s="8">
        <v>31835238562</v>
      </c>
      <c r="N35" s="8"/>
      <c r="O35" s="8">
        <f>I35-M35</f>
        <v>-31969062155</v>
      </c>
      <c r="P35" s="8"/>
      <c r="Q35" s="8">
        <v>-133823593</v>
      </c>
      <c r="S35" s="12"/>
    </row>
    <row r="36" spans="1:19" ht="18.75" x14ac:dyDescent="0.45">
      <c r="A36" s="2" t="s">
        <v>15</v>
      </c>
      <c r="C36" s="3">
        <v>2000000</v>
      </c>
      <c r="D36" s="4"/>
      <c r="E36" s="8">
        <v>42465816000</v>
      </c>
      <c r="F36" s="8"/>
      <c r="G36" s="8">
        <v>37173493800</v>
      </c>
      <c r="H36" s="8"/>
      <c r="I36" s="8">
        <v>5292322200</v>
      </c>
      <c r="J36" s="4"/>
      <c r="K36" s="3">
        <v>2000000</v>
      </c>
      <c r="L36" s="4"/>
      <c r="M36" s="8">
        <v>42465816000</v>
      </c>
      <c r="N36" s="8"/>
      <c r="O36" s="8">
        <v>29200572970</v>
      </c>
      <c r="P36" s="8"/>
      <c r="Q36" s="8">
        <v>13265243030</v>
      </c>
    </row>
    <row r="37" spans="1:19" ht="18.75" x14ac:dyDescent="0.45">
      <c r="A37" s="2" t="s">
        <v>34</v>
      </c>
      <c r="C37" s="3">
        <v>12600000</v>
      </c>
      <c r="D37" s="4"/>
      <c r="E37" s="8">
        <v>181738185300</v>
      </c>
      <c r="F37" s="8"/>
      <c r="G37" s="8">
        <v>178571077910</v>
      </c>
      <c r="H37" s="8"/>
      <c r="I37" s="8">
        <v>3167107390</v>
      </c>
      <c r="J37" s="4"/>
      <c r="K37" s="3">
        <v>12600000</v>
      </c>
      <c r="L37" s="4"/>
      <c r="M37" s="8">
        <v>181738185300</v>
      </c>
      <c r="N37" s="8"/>
      <c r="O37" s="8">
        <v>178473803513</v>
      </c>
      <c r="P37" s="8"/>
      <c r="Q37" s="8">
        <v>3264381787</v>
      </c>
    </row>
    <row r="38" spans="1:19" ht="18.75" x14ac:dyDescent="0.45">
      <c r="A38" s="2" t="s">
        <v>17</v>
      </c>
      <c r="C38" s="3">
        <v>30239716</v>
      </c>
      <c r="D38" s="4"/>
      <c r="E38" s="8">
        <v>146992371583</v>
      </c>
      <c r="F38" s="8"/>
      <c r="G38" s="8">
        <v>159016287459</v>
      </c>
      <c r="H38" s="8"/>
      <c r="I38" s="8">
        <v>-12023915875</v>
      </c>
      <c r="J38" s="4"/>
      <c r="K38" s="3">
        <v>30239716</v>
      </c>
      <c r="L38" s="4"/>
      <c r="M38" s="8">
        <v>146992371583</v>
      </c>
      <c r="N38" s="8"/>
      <c r="O38" s="8">
        <v>111652338466</v>
      </c>
      <c r="P38" s="8"/>
      <c r="Q38" s="8">
        <v>35340033117</v>
      </c>
    </row>
    <row r="39" spans="1:19" ht="18.75" x14ac:dyDescent="0.45">
      <c r="A39" s="2" t="s">
        <v>33</v>
      </c>
      <c r="C39" s="3">
        <v>12951664</v>
      </c>
      <c r="D39" s="4"/>
      <c r="E39" s="8">
        <v>170588471189</v>
      </c>
      <c r="F39" s="8"/>
      <c r="G39" s="8">
        <v>167369820789</v>
      </c>
      <c r="H39" s="8"/>
      <c r="I39" s="8">
        <v>3218650400</v>
      </c>
      <c r="J39" s="4"/>
      <c r="K39" s="3">
        <v>12951664</v>
      </c>
      <c r="L39" s="4"/>
      <c r="M39" s="8">
        <v>170588471189</v>
      </c>
      <c r="N39" s="8"/>
      <c r="O39" s="8">
        <v>190698567676</v>
      </c>
      <c r="P39" s="8"/>
      <c r="Q39" s="8">
        <v>-20110096486</v>
      </c>
    </row>
    <row r="40" spans="1:19" ht="18.75" x14ac:dyDescent="0.45">
      <c r="A40" s="2" t="s">
        <v>26</v>
      </c>
      <c r="C40" s="3">
        <v>3762444</v>
      </c>
      <c r="D40" s="4"/>
      <c r="E40" s="8">
        <v>216885932001</v>
      </c>
      <c r="F40" s="8"/>
      <c r="G40" s="8">
        <v>203833131471</v>
      </c>
      <c r="H40" s="8"/>
      <c r="I40" s="8">
        <v>13052800530</v>
      </c>
      <c r="J40" s="4"/>
      <c r="K40" s="3">
        <v>3762444</v>
      </c>
      <c r="L40" s="4"/>
      <c r="M40" s="8">
        <v>216885932001</v>
      </c>
      <c r="N40" s="8"/>
      <c r="O40" s="8">
        <v>209952637416</v>
      </c>
      <c r="P40" s="8"/>
      <c r="Q40" s="8">
        <v>6933294585</v>
      </c>
    </row>
    <row r="41" spans="1:19" ht="18.75" x14ac:dyDescent="0.45">
      <c r="A41" s="2" t="s">
        <v>43</v>
      </c>
      <c r="C41" s="3">
        <v>7000000</v>
      </c>
      <c r="D41" s="4"/>
      <c r="E41" s="8">
        <v>112015518300</v>
      </c>
      <c r="F41" s="8"/>
      <c r="G41" s="8">
        <v>111042506023</v>
      </c>
      <c r="H41" s="8"/>
      <c r="I41" s="8">
        <v>973012277</v>
      </c>
      <c r="J41" s="4"/>
      <c r="K41" s="3">
        <v>7000000</v>
      </c>
      <c r="L41" s="4"/>
      <c r="M41" s="8">
        <v>112015518300</v>
      </c>
      <c r="N41" s="8"/>
      <c r="O41" s="8">
        <v>111042506023</v>
      </c>
      <c r="P41" s="8"/>
      <c r="Q41" s="8">
        <v>973012277</v>
      </c>
    </row>
    <row r="42" spans="1:19" ht="18.75" x14ac:dyDescent="0.45">
      <c r="A42" s="2" t="s">
        <v>146</v>
      </c>
      <c r="C42" s="3">
        <v>0</v>
      </c>
      <c r="D42" s="4"/>
      <c r="E42" s="8">
        <v>0</v>
      </c>
      <c r="F42" s="8"/>
      <c r="G42" s="8">
        <v>0</v>
      </c>
      <c r="H42" s="8"/>
      <c r="I42" s="8">
        <v>0</v>
      </c>
      <c r="J42" s="4"/>
      <c r="K42" s="3">
        <v>0</v>
      </c>
      <c r="L42" s="4"/>
      <c r="M42" s="8">
        <v>0</v>
      </c>
      <c r="N42" s="8"/>
      <c r="O42" s="8">
        <v>25</v>
      </c>
      <c r="P42" s="8"/>
      <c r="Q42" s="8">
        <v>-25</v>
      </c>
    </row>
    <row r="43" spans="1:19" ht="18.75" x14ac:dyDescent="0.45">
      <c r="A43" s="2" t="s">
        <v>147</v>
      </c>
      <c r="C43" s="3">
        <v>0</v>
      </c>
      <c r="D43" s="4"/>
      <c r="E43" s="8">
        <v>0</v>
      </c>
      <c r="F43" s="8"/>
      <c r="G43" s="8">
        <v>0</v>
      </c>
      <c r="H43" s="8"/>
      <c r="I43" s="8">
        <v>0</v>
      </c>
      <c r="J43" s="4"/>
      <c r="K43" s="3">
        <v>0</v>
      </c>
      <c r="L43" s="4"/>
      <c r="M43" s="8">
        <v>0</v>
      </c>
      <c r="N43" s="8"/>
      <c r="O43" s="8">
        <v>52</v>
      </c>
      <c r="P43" s="8"/>
      <c r="Q43" s="8">
        <v>-52</v>
      </c>
    </row>
    <row r="44" spans="1:19" ht="18.75" x14ac:dyDescent="0.45">
      <c r="A44" s="2" t="s">
        <v>148</v>
      </c>
      <c r="C44" s="3">
        <v>0</v>
      </c>
      <c r="D44" s="4"/>
      <c r="E44" s="8">
        <v>0</v>
      </c>
      <c r="F44" s="8"/>
      <c r="G44" s="8">
        <v>0</v>
      </c>
      <c r="H44" s="8"/>
      <c r="I44" s="8">
        <v>0</v>
      </c>
      <c r="J44" s="4"/>
      <c r="K44" s="3">
        <v>0</v>
      </c>
      <c r="L44" s="4"/>
      <c r="M44" s="8">
        <v>0</v>
      </c>
      <c r="N44" s="8"/>
      <c r="O44" s="8">
        <v>24</v>
      </c>
      <c r="P44" s="8"/>
      <c r="Q44" s="8">
        <v>-24</v>
      </c>
    </row>
    <row r="45" spans="1:19" ht="18.75" x14ac:dyDescent="0.45">
      <c r="A45" s="2" t="s">
        <v>149</v>
      </c>
      <c r="C45" s="3">
        <v>0</v>
      </c>
      <c r="D45" s="4"/>
      <c r="E45" s="8">
        <v>0</v>
      </c>
      <c r="F45" s="8"/>
      <c r="G45" s="8">
        <v>0</v>
      </c>
      <c r="H45" s="8"/>
      <c r="I45" s="8">
        <v>0</v>
      </c>
      <c r="J45" s="4"/>
      <c r="K45" s="3">
        <v>0</v>
      </c>
      <c r="L45" s="4"/>
      <c r="M45" s="8">
        <v>0</v>
      </c>
      <c r="N45" s="8"/>
      <c r="O45" s="8">
        <v>150</v>
      </c>
      <c r="P45" s="8"/>
      <c r="Q45" s="8">
        <v>-150</v>
      </c>
    </row>
    <row r="46" spans="1:19" ht="18.75" x14ac:dyDescent="0.45">
      <c r="A46" s="2" t="s">
        <v>150</v>
      </c>
      <c r="C46" s="3">
        <v>0</v>
      </c>
      <c r="D46" s="4"/>
      <c r="E46" s="8">
        <v>0</v>
      </c>
      <c r="F46" s="8"/>
      <c r="G46" s="8">
        <v>0</v>
      </c>
      <c r="H46" s="8"/>
      <c r="I46" s="8">
        <v>0</v>
      </c>
      <c r="J46" s="4"/>
      <c r="K46" s="3">
        <v>0</v>
      </c>
      <c r="L46" s="4"/>
      <c r="M46" s="8">
        <v>0</v>
      </c>
      <c r="N46" s="8"/>
      <c r="O46" s="8">
        <v>21</v>
      </c>
      <c r="P46" s="8"/>
      <c r="Q46" s="8">
        <v>-21</v>
      </c>
    </row>
    <row r="47" spans="1:19" ht="18.75" x14ac:dyDescent="0.45">
      <c r="A47" s="2" t="s">
        <v>151</v>
      </c>
      <c r="C47" s="3">
        <v>0</v>
      </c>
      <c r="D47" s="4"/>
      <c r="E47" s="8">
        <v>0</v>
      </c>
      <c r="F47" s="8"/>
      <c r="G47" s="8">
        <v>0</v>
      </c>
      <c r="H47" s="8"/>
      <c r="I47" s="8">
        <v>0</v>
      </c>
      <c r="J47" s="4"/>
      <c r="K47" s="3">
        <v>0</v>
      </c>
      <c r="L47" s="4"/>
      <c r="M47" s="8">
        <v>0</v>
      </c>
      <c r="N47" s="8"/>
      <c r="O47" s="8">
        <v>42</v>
      </c>
      <c r="P47" s="8"/>
      <c r="Q47" s="8">
        <v>-42</v>
      </c>
    </row>
    <row r="48" spans="1:19" ht="18.75" x14ac:dyDescent="0.45">
      <c r="A48" s="2" t="s">
        <v>37</v>
      </c>
      <c r="C48" s="3">
        <v>0</v>
      </c>
      <c r="D48" s="4"/>
      <c r="E48" s="8">
        <v>0</v>
      </c>
      <c r="F48" s="8"/>
      <c r="G48" s="8">
        <v>0</v>
      </c>
      <c r="H48" s="8"/>
      <c r="I48" s="8">
        <v>0</v>
      </c>
      <c r="J48" s="4"/>
      <c r="K48" s="3">
        <v>1014025</v>
      </c>
      <c r="L48" s="4"/>
      <c r="M48" s="8">
        <v>190240261450</v>
      </c>
      <c r="N48" s="8"/>
      <c r="O48" s="8">
        <v>219722729935</v>
      </c>
      <c r="P48" s="8"/>
      <c r="Q48" s="8">
        <v>-29482468494</v>
      </c>
    </row>
    <row r="49" spans="1:17" ht="18.75" x14ac:dyDescent="0.45">
      <c r="A49" s="2" t="s">
        <v>16</v>
      </c>
      <c r="C49" s="3">
        <v>0</v>
      </c>
      <c r="D49" s="4"/>
      <c r="E49" s="8">
        <v>0</v>
      </c>
      <c r="F49" s="8"/>
      <c r="G49" s="8">
        <v>-9605385388</v>
      </c>
      <c r="H49" s="8"/>
      <c r="I49" s="8">
        <v>9605385388</v>
      </c>
      <c r="J49" s="4"/>
      <c r="K49" s="3">
        <v>0</v>
      </c>
      <c r="L49" s="4"/>
      <c r="M49" s="8">
        <v>0</v>
      </c>
      <c r="N49" s="8"/>
      <c r="O49" s="8">
        <v>0</v>
      </c>
      <c r="P49" s="8"/>
      <c r="Q49" s="8">
        <v>0</v>
      </c>
    </row>
    <row r="50" spans="1:17" ht="18.75" thickBot="1" x14ac:dyDescent="0.45">
      <c r="E50" s="9">
        <f>SUM(E8:E49)</f>
        <v>3667506751741</v>
      </c>
      <c r="F50" s="4"/>
      <c r="G50" s="9">
        <f>SUM(G8:G49)</f>
        <v>3145750519909</v>
      </c>
      <c r="H50" s="4"/>
      <c r="I50" s="9">
        <f>SUM(I8:I49)</f>
        <v>521756231834</v>
      </c>
      <c r="J50" s="4"/>
      <c r="K50" s="4"/>
      <c r="L50" s="4"/>
      <c r="M50" s="9">
        <f>SUM(M8:M49)</f>
        <v>3857747013156</v>
      </c>
      <c r="N50" s="4"/>
      <c r="O50" s="9">
        <f>SUM(O8:O49)</f>
        <v>3571697567782</v>
      </c>
      <c r="P50" s="4"/>
      <c r="Q50" s="9">
        <f>SUM(Q8:Q49)</f>
        <v>222111321063</v>
      </c>
    </row>
    <row r="51" spans="1:17" ht="18.75" thickTop="1" x14ac:dyDescent="0.4"/>
    <row r="52" spans="1:17" x14ac:dyDescent="0.4">
      <c r="Q52" s="8"/>
    </row>
    <row r="54" spans="1:17" x14ac:dyDescent="0.4">
      <c r="M54" s="8"/>
      <c r="Q54" s="12"/>
    </row>
    <row r="55" spans="1:17" x14ac:dyDescent="0.4">
      <c r="M55" s="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Moghimi asl</dc:creator>
  <cp:lastModifiedBy>Samira Moghimi asl</cp:lastModifiedBy>
  <dcterms:created xsi:type="dcterms:W3CDTF">2020-12-28T14:17:34Z</dcterms:created>
  <dcterms:modified xsi:type="dcterms:W3CDTF">2020-12-30T12:35:38Z</dcterms:modified>
</cp:coreProperties>
</file>