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سهام بزرگ کاردان\گزارش افشا پرتفو\"/>
    </mc:Choice>
  </mc:AlternateContent>
  <xr:revisionPtr revIDLastSave="0" documentId="8_{85C891AD-54D2-44AF-AD24-0D5984F92A2D}" xr6:coauthVersionLast="45" xr6:coauthVersionMax="45" xr10:uidLastSave="{00000000-0000-0000-0000-000000000000}"/>
  <bookViews>
    <workbookView xWindow="-120" yWindow="-120" windowWidth="24240" windowHeight="13140" tabRatio="100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7" r:id="rId9"/>
    <sheet name="جمع درآمدها" sheetId="1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7" l="1"/>
  <c r="C11" i="17"/>
  <c r="G12" i="13" l="1"/>
  <c r="E12" i="13"/>
  <c r="S56" i="11"/>
  <c r="S57" i="11" s="1"/>
  <c r="I57" i="11"/>
  <c r="G57" i="11"/>
  <c r="O56" i="11"/>
  <c r="O57" i="11" s="1"/>
  <c r="U57" i="11"/>
  <c r="K57" i="11"/>
  <c r="C57" i="11"/>
  <c r="E57" i="11"/>
  <c r="M57" i="11"/>
  <c r="Q57" i="11"/>
  <c r="M13" i="10"/>
  <c r="E13" i="10"/>
  <c r="I13" i="10"/>
  <c r="G13" i="10"/>
  <c r="O13" i="10"/>
  <c r="Q13" i="10"/>
  <c r="C13" i="10"/>
  <c r="K13" i="10"/>
  <c r="E55" i="9"/>
  <c r="E56" i="9"/>
  <c r="C56" i="9"/>
  <c r="G56" i="9"/>
  <c r="I56" i="9"/>
  <c r="K56" i="9"/>
  <c r="M56" i="9"/>
  <c r="O56" i="9"/>
  <c r="Q56" i="9"/>
  <c r="G12" i="7"/>
  <c r="I12" i="7"/>
  <c r="K12" i="7"/>
  <c r="M12" i="7"/>
  <c r="O12" i="7"/>
  <c r="Q12" i="7"/>
  <c r="S15" i="6"/>
  <c r="Q15" i="6"/>
  <c r="O15" i="6"/>
  <c r="M15" i="6"/>
  <c r="K15" i="6"/>
  <c r="G59" i="1"/>
  <c r="G61" i="1" s="1"/>
  <c r="E59" i="1"/>
  <c r="W60" i="1"/>
  <c r="U60" i="1"/>
  <c r="Y61" i="1"/>
  <c r="C61" i="1"/>
  <c r="E61" i="1"/>
  <c r="I61" i="1"/>
  <c r="K61" i="1"/>
  <c r="M61" i="1"/>
  <c r="O61" i="1"/>
  <c r="Q61" i="1"/>
  <c r="S61" i="1"/>
  <c r="U61" i="1"/>
  <c r="W61" i="1"/>
</calcChain>
</file>

<file path=xl/sharedStrings.xml><?xml version="1.0" encoding="utf-8"?>
<sst xmlns="http://schemas.openxmlformats.org/spreadsheetml/2006/main" count="452" uniqueCount="130">
  <si>
    <t>صندوق سرمایه‌گذاری سهام بزرگ کاردان</t>
  </si>
  <si>
    <t>صورت وضعیت پورتفوی</t>
  </si>
  <si>
    <t>برای ماه منتهی به 1400/10/30</t>
  </si>
  <si>
    <t>نام شرکت</t>
  </si>
  <si>
    <t>1400/09/30</t>
  </si>
  <si>
    <t>تغییرات طی دوره</t>
  </si>
  <si>
    <t>1400/10/30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</si>
  <si>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</si>
  <si>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</si>
  <si>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</si>
  <si>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</si>
  <si>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</si>
  <si>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</si>
  <si>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</si>
  <si>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</si>
  <si>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</si>
  <si>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 ملت</t>
  </si>
  <si>
    <t>بانک‌اقتصادنوین‌</t>
  </si>
  <si>
    <t>بیمه اتکایی آوای پارس70%تادیه</t>
  </si>
  <si>
    <t>بیمه اتکایی ایرانیان</t>
  </si>
  <si>
    <t>بیمه اتکایی تهران رواک50%تادیه</t>
  </si>
  <si>
    <t>بیمه تجارت نو</t>
  </si>
  <si>
    <t>پالایش نفت تبریز</t>
  </si>
  <si>
    <t>پتروشیمی غدیر</t>
  </si>
  <si>
    <t>پلیمر آریا ساسول</t>
  </si>
  <si>
    <t>تامین سرمایه بانک ملت</t>
  </si>
  <si>
    <t>تامین سرمایه خلیج فارس</t>
  </si>
  <si>
    <t>تامین سرمایه لوتوس پارسیان</t>
  </si>
  <si>
    <t>توسعه حمل و نقل ریلی پارسیان</t>
  </si>
  <si>
    <t>توسعه سامانه ی نرم افزاری نگین</t>
  </si>
  <si>
    <t>توسعه‌ صنایع‌ بهشهر(هلدینگ</t>
  </si>
  <si>
    <t>تولید برق عسلویه  مپنا</t>
  </si>
  <si>
    <t>تولید و توسعه سرب روی ایرانیان</t>
  </si>
  <si>
    <t>تولیدات پتروشیمی قائد بصیر</t>
  </si>
  <si>
    <t>ح . پدیده شیمی قرن</t>
  </si>
  <si>
    <t>ح . تامین سرمایه بانک ملت</t>
  </si>
  <si>
    <t>ح. کویر تایر</t>
  </si>
  <si>
    <t>ح.تجلی توسعه معادن و فلزات</t>
  </si>
  <si>
    <t>ح.سرمایه گذاری صندوق بازنشستگی</t>
  </si>
  <si>
    <t>داروسازی‌ اکسیر</t>
  </si>
  <si>
    <t>داروسازی‌ سینا</t>
  </si>
  <si>
    <t>ریل پرداز نو آفرین</t>
  </si>
  <si>
    <t>س. نفت و گاز و پتروشیمی تأمین</t>
  </si>
  <si>
    <t>سرمایه گذاری گروه توسعه ملی</t>
  </si>
  <si>
    <t>سرمایه‌گذاری‌ سپه‌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</si>
  <si>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</si>
  <si>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</si>
  <si>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</si>
  <si>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سیمان‌مازندران‌</t>
  </si>
  <si>
    <t>شرکت کی بی سی</t>
  </si>
  <si>
    <t>شیمی‌ داروئی‌ داروپخش‌</t>
  </si>
  <si>
    <t>صنایع پتروشیمی خلیج فارس</t>
  </si>
  <si>
    <t>صنایع شیمیایی کیمیاگران امروز</t>
  </si>
  <si>
    <t>صنعت غذایی کورش</t>
  </si>
  <si>
    <t>صنعتی و معدنی شمال شرق شاهرود</t>
  </si>
  <si>
    <t>فولاد مبارکه اصفهان</t>
  </si>
  <si>
    <t>گ.س.وت.ص.پتروشیمی خلیج فارس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</si>
  <si>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</si>
  <si>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</si>
  <si>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</si>
  <si>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</si>
  <si>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</si>
  <si>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مس‌ شهیدباهنر</t>
  </si>
  <si>
    <t>معدنی‌وصنعتی‌چادرملو</t>
  </si>
  <si>
    <t>ملی‌ صنایع‌ مس‌ ایران‌</t>
  </si>
  <si>
    <t>کویر تایر</t>
  </si>
  <si>
    <t>ح. شرکت کی بی سی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</si>
  <si>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</si>
  <si>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</si>
  <si>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</si>
  <si>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</si>
  <si>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</si>
  <si>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</si>
  <si>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</si>
  <si>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</si>
  <si>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</si>
  <si>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</si>
  <si>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</si>
  <si>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سپرده کوتاه مدت</t>
  </si>
  <si>
    <t>1393/09/09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</si>
  <si>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</si>
  <si>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</si>
  <si>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</si>
  <si>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</si>
  <si>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</si>
  <si>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</si>
  <si>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</si>
  <si>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</si>
  <si>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</si>
  <si>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</si>
  <si>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</si>
  <si>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</si>
  <si>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</si>
  <si>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</si>
  <si>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</si>
  <si>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</si>
  <si>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</si>
  <si>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</si>
  <si>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</si>
  <si>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</si>
  <si>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</si>
  <si>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</si>
  <si>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</si>
  <si>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</si>
  <si>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</si>
  <si>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</si>
  <si>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</si>
  <si>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</si>
  <si>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</si>
  <si>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</si>
  <si>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</si>
  <si>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</si>
  <si>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1400/10/29</t>
  </si>
  <si>
    <t>بهای فروش</t>
  </si>
  <si>
    <t>ارزش دفتری</t>
  </si>
  <si>
    <t>سود و زیان ناشی از تغییر قیمت</t>
  </si>
  <si>
    <t>ح . مس‌ شهیدباهنر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</si>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</sst>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#,##0\ ;\(#,##0\);\-\ ;"/>
    <numFmt numFmtId="170" formatCode="0.0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8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0" xfId="0" applyFont="1" applyAlignment="1">
      <alignment horizontal="center"/>
    </xf>
    <xf numFmtId="10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/>
    </xf>
    <xf numFmtId="169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170" fontId="1" fillId="0" borderId="0" xfId="0" applyNumberFormat="1" applyFont="1" applyAlignment="1">
      <alignment vertical="center"/>
    </xf>
    <xf numFmtId="10" fontId="1" fillId="0" borderId="2" xfId="0" applyNumberFormat="1" applyFont="1" applyBorder="1"/>
    <xf numFmtId="10" fontId="1" fillId="0" borderId="2" xfId="0" applyNumberFormat="1" applyFont="1" applyBorder="1" applyAlignment="1">
      <alignment horizontal="center"/>
    </xf>
    <xf numFmtId="10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8"/>
  <sheetViews>
    <sheetView rightToLeft="1" tabSelected="1" view="pageBreakPreview" zoomScale="60" zoomScaleNormal="85" workbookViewId="0">
      <selection activeCell="A4" sqref="A4:Y4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3.425781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7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2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13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4257812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6.5703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30" x14ac:dyDescent="0.4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6" spans="1:25" ht="30" x14ac:dyDescent="0.45">
      <c r="A6" s="9" t="s">
        <v>3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</row>
    <row r="7" spans="1:25" ht="30" x14ac:dyDescent="0.45">
      <c r="A7" s="9" t="s">
        <v>3</v>
      </c>
      <c r="C7" s="9" t="s">
        <v>7</v>
      </c>
      <c r="E7" s="9" t="s">
        <v>8</v>
      </c>
      <c r="G7" s="9" t="s">
        <v>9</v>
      </c>
      <c r="I7" s="10" t="s">
        <v>10</v>
      </c>
      <c r="J7" s="10" t="s">
        <v>10</v>
      </c>
      <c r="K7" s="10" t="s">
        <v>10</v>
      </c>
      <c r="M7" s="10" t="s">
        <v>11</v>
      </c>
      <c r="N7" s="10" t="s">
        <v>11</v>
      </c>
      <c r="O7" s="10" t="s">
        <v>11</v>
      </c>
      <c r="Q7" s="9" t="s">
        <v>7</v>
      </c>
      <c r="S7" s="9" t="s">
        <v>12</v>
      </c>
      <c r="U7" s="9" t="s">
        <v>8</v>
      </c>
      <c r="W7" s="9" t="s">
        <v>9</v>
      </c>
      <c r="Y7" s="11" t="s">
        <v>13</v>
      </c>
    </row>
    <row r="8" spans="1:25" ht="30" x14ac:dyDescent="0.45">
      <c r="A8" s="10" t="s">
        <v>3</v>
      </c>
      <c r="C8" s="10" t="s">
        <v>7</v>
      </c>
      <c r="E8" s="10" t="s">
        <v>8</v>
      </c>
      <c r="G8" s="10" t="s">
        <v>9</v>
      </c>
      <c r="I8" s="10" t="s">
        <v>7</v>
      </c>
      <c r="K8" s="10" t="s">
        <v>8</v>
      </c>
      <c r="M8" s="10" t="s">
        <v>7</v>
      </c>
      <c r="O8" s="10" t="s">
        <v>14</v>
      </c>
      <c r="Q8" s="10" t="s">
        <v>7</v>
      </c>
      <c r="S8" s="10" t="s">
        <v>12</v>
      </c>
      <c r="U8" s="10" t="s">
        <v>8</v>
      </c>
      <c r="W8" s="10" t="s">
        <v>9</v>
      </c>
      <c r="Y8" s="12" t="s">
        <v>13</v>
      </c>
    </row>
    <row r="9" spans="1:25" x14ac:dyDescent="0.45">
      <c r="A9" s="1" t="s">
        <v>15</v>
      </c>
      <c r="C9" s="25">
        <v>10150000</v>
      </c>
      <c r="D9" s="25"/>
      <c r="E9" s="25">
        <v>108476984663</v>
      </c>
      <c r="F9" s="25"/>
      <c r="G9" s="25">
        <v>67691176717.5</v>
      </c>
      <c r="H9" s="25"/>
      <c r="I9" s="25">
        <v>0</v>
      </c>
      <c r="J9" s="25"/>
      <c r="K9" s="25">
        <v>0</v>
      </c>
      <c r="L9" s="25"/>
      <c r="M9" s="25">
        <v>0</v>
      </c>
      <c r="N9" s="25"/>
      <c r="O9" s="25">
        <v>0</v>
      </c>
      <c r="P9" s="25"/>
      <c r="Q9" s="25">
        <v>30247000</v>
      </c>
      <c r="R9" s="25"/>
      <c r="S9" s="25">
        <v>2342</v>
      </c>
      <c r="T9" s="25"/>
      <c r="U9" s="25">
        <v>108476984663</v>
      </c>
      <c r="V9" s="25"/>
      <c r="W9" s="25">
        <v>70416985079.699997</v>
      </c>
      <c r="Y9" s="5">
        <v>3.39E-2</v>
      </c>
    </row>
    <row r="10" spans="1:25" x14ac:dyDescent="0.45">
      <c r="A10" s="1" t="s">
        <v>16</v>
      </c>
      <c r="C10" s="25">
        <v>6000000</v>
      </c>
      <c r="D10" s="25"/>
      <c r="E10" s="25">
        <v>22427713724</v>
      </c>
      <c r="F10" s="25"/>
      <c r="G10" s="25">
        <v>17624506500</v>
      </c>
      <c r="H10" s="25"/>
      <c r="I10" s="25">
        <v>0</v>
      </c>
      <c r="J10" s="25"/>
      <c r="K10" s="25">
        <v>0</v>
      </c>
      <c r="L10" s="25"/>
      <c r="M10" s="25">
        <v>0</v>
      </c>
      <c r="N10" s="25"/>
      <c r="O10" s="25">
        <v>0</v>
      </c>
      <c r="P10" s="25"/>
      <c r="Q10" s="25">
        <v>6000000</v>
      </c>
      <c r="R10" s="25"/>
      <c r="S10" s="25">
        <v>2853</v>
      </c>
      <c r="T10" s="25"/>
      <c r="U10" s="25">
        <v>22427713724</v>
      </c>
      <c r="V10" s="25"/>
      <c r="W10" s="25">
        <v>17016147900</v>
      </c>
      <c r="Y10" s="5">
        <v>8.2000000000000007E-3</v>
      </c>
    </row>
    <row r="11" spans="1:25" x14ac:dyDescent="0.45">
      <c r="A11" s="1" t="s">
        <v>17</v>
      </c>
      <c r="C11" s="25">
        <v>5602409</v>
      </c>
      <c r="D11" s="25"/>
      <c r="E11" s="25">
        <v>29524340617</v>
      </c>
      <c r="F11" s="25"/>
      <c r="G11" s="25">
        <v>17709657439.311001</v>
      </c>
      <c r="H11" s="25"/>
      <c r="I11" s="25">
        <v>0</v>
      </c>
      <c r="J11" s="25"/>
      <c r="K11" s="25">
        <v>0</v>
      </c>
      <c r="L11" s="25"/>
      <c r="M11" s="25">
        <v>0</v>
      </c>
      <c r="N11" s="25"/>
      <c r="O11" s="25">
        <v>0</v>
      </c>
      <c r="P11" s="25"/>
      <c r="Q11" s="25">
        <v>5602409</v>
      </c>
      <c r="R11" s="25"/>
      <c r="S11" s="25">
        <v>3177</v>
      </c>
      <c r="T11" s="25"/>
      <c r="U11" s="25">
        <v>29524340617</v>
      </c>
      <c r="V11" s="25"/>
      <c r="W11" s="25">
        <v>17692950215.3116</v>
      </c>
      <c r="Y11" s="5">
        <v>8.5000000000000006E-3</v>
      </c>
    </row>
    <row r="12" spans="1:25" x14ac:dyDescent="0.45">
      <c r="A12" s="1" t="s">
        <v>18</v>
      </c>
      <c r="C12" s="25">
        <v>38137</v>
      </c>
      <c r="D12" s="25"/>
      <c r="E12" s="25">
        <v>26720136</v>
      </c>
      <c r="F12" s="25"/>
      <c r="G12" s="25">
        <v>26537059.395</v>
      </c>
      <c r="H12" s="25"/>
      <c r="I12" s="25">
        <v>0</v>
      </c>
      <c r="J12" s="25"/>
      <c r="K12" s="25">
        <v>0</v>
      </c>
      <c r="L12" s="25"/>
      <c r="M12" s="25">
        <v>0</v>
      </c>
      <c r="N12" s="25"/>
      <c r="O12" s="25">
        <v>0</v>
      </c>
      <c r="P12" s="25"/>
      <c r="Q12" s="25">
        <v>38137</v>
      </c>
      <c r="R12" s="25"/>
      <c r="S12" s="25">
        <v>700</v>
      </c>
      <c r="T12" s="25"/>
      <c r="U12" s="25">
        <v>26720136</v>
      </c>
      <c r="V12" s="25"/>
      <c r="W12" s="25">
        <v>26537059.395</v>
      </c>
      <c r="Y12" s="5">
        <v>0</v>
      </c>
    </row>
    <row r="13" spans="1:25" x14ac:dyDescent="0.45">
      <c r="A13" s="1" t="s">
        <v>19</v>
      </c>
      <c r="C13" s="25">
        <v>3600000</v>
      </c>
      <c r="D13" s="25"/>
      <c r="E13" s="25">
        <v>43336527514</v>
      </c>
      <c r="F13" s="25"/>
      <c r="G13" s="25">
        <v>35606871000</v>
      </c>
      <c r="H13" s="25"/>
      <c r="I13" s="25">
        <v>0</v>
      </c>
      <c r="J13" s="25"/>
      <c r="K13" s="25">
        <v>0</v>
      </c>
      <c r="L13" s="25"/>
      <c r="M13" s="25">
        <v>0</v>
      </c>
      <c r="N13" s="25"/>
      <c r="O13" s="25">
        <v>0</v>
      </c>
      <c r="P13" s="25"/>
      <c r="Q13" s="25">
        <v>3600000</v>
      </c>
      <c r="R13" s="25"/>
      <c r="S13" s="25">
        <v>10410</v>
      </c>
      <c r="T13" s="25"/>
      <c r="U13" s="25">
        <v>43336527514</v>
      </c>
      <c r="V13" s="25"/>
      <c r="W13" s="25">
        <v>37253017800</v>
      </c>
      <c r="Y13" s="5">
        <v>1.7899999999999999E-2</v>
      </c>
    </row>
    <row r="14" spans="1:25" x14ac:dyDescent="0.45">
      <c r="A14" s="1" t="s">
        <v>20</v>
      </c>
      <c r="C14" s="25">
        <v>108053</v>
      </c>
      <c r="D14" s="25"/>
      <c r="E14" s="25">
        <v>54075554</v>
      </c>
      <c r="F14" s="25"/>
      <c r="G14" s="25">
        <v>53705042.325000003</v>
      </c>
      <c r="H14" s="25"/>
      <c r="I14" s="25">
        <v>0</v>
      </c>
      <c r="J14" s="25"/>
      <c r="K14" s="25">
        <v>0</v>
      </c>
      <c r="L14" s="25"/>
      <c r="M14" s="25">
        <v>0</v>
      </c>
      <c r="N14" s="25"/>
      <c r="O14" s="25">
        <v>0</v>
      </c>
      <c r="P14" s="25"/>
      <c r="Q14" s="25">
        <v>108053</v>
      </c>
      <c r="R14" s="25"/>
      <c r="S14" s="25">
        <v>500</v>
      </c>
      <c r="T14" s="25"/>
      <c r="U14" s="25">
        <v>54075554</v>
      </c>
      <c r="V14" s="25"/>
      <c r="W14" s="25">
        <v>53705042.325000003</v>
      </c>
      <c r="Y14" s="5">
        <v>0</v>
      </c>
    </row>
    <row r="15" spans="1:25" x14ac:dyDescent="0.45">
      <c r="A15" s="1" t="s">
        <v>21</v>
      </c>
      <c r="C15" s="25">
        <v>11450002</v>
      </c>
      <c r="D15" s="25"/>
      <c r="E15" s="25">
        <v>92373892198</v>
      </c>
      <c r="F15" s="25"/>
      <c r="G15" s="25">
        <v>73936656674.697601</v>
      </c>
      <c r="H15" s="25"/>
      <c r="I15" s="25">
        <v>0</v>
      </c>
      <c r="J15" s="25"/>
      <c r="K15" s="25">
        <v>0</v>
      </c>
      <c r="L15" s="25"/>
      <c r="M15" s="25">
        <v>0</v>
      </c>
      <c r="N15" s="25"/>
      <c r="O15" s="25">
        <v>0</v>
      </c>
      <c r="P15" s="25"/>
      <c r="Q15" s="25">
        <v>11450002</v>
      </c>
      <c r="R15" s="25"/>
      <c r="S15" s="25">
        <v>5600</v>
      </c>
      <c r="T15" s="25"/>
      <c r="U15" s="25">
        <v>92373892198</v>
      </c>
      <c r="V15" s="25"/>
      <c r="W15" s="25">
        <v>63738497133.360001</v>
      </c>
      <c r="Y15" s="5">
        <v>3.0599999999999999E-2</v>
      </c>
    </row>
    <row r="16" spans="1:25" x14ac:dyDescent="0.45">
      <c r="A16" s="1" t="s">
        <v>22</v>
      </c>
      <c r="C16" s="25">
        <v>3639777</v>
      </c>
      <c r="D16" s="25"/>
      <c r="E16" s="25">
        <v>116246674984</v>
      </c>
      <c r="F16" s="25"/>
      <c r="G16" s="25">
        <v>111836099302.93401</v>
      </c>
      <c r="H16" s="25"/>
      <c r="I16" s="25">
        <v>0</v>
      </c>
      <c r="J16" s="25"/>
      <c r="K16" s="25">
        <v>0</v>
      </c>
      <c r="L16" s="25"/>
      <c r="M16" s="25">
        <v>0</v>
      </c>
      <c r="N16" s="25"/>
      <c r="O16" s="25">
        <v>0</v>
      </c>
      <c r="P16" s="25"/>
      <c r="Q16" s="25">
        <v>3639777</v>
      </c>
      <c r="R16" s="25"/>
      <c r="S16" s="25">
        <v>34240</v>
      </c>
      <c r="T16" s="25"/>
      <c r="U16" s="25">
        <v>116246674984</v>
      </c>
      <c r="V16" s="25"/>
      <c r="W16" s="25">
        <v>123884439991.34399</v>
      </c>
      <c r="Y16" s="5">
        <v>5.96E-2</v>
      </c>
    </row>
    <row r="17" spans="1:25" x14ac:dyDescent="0.45">
      <c r="A17" s="1" t="s">
        <v>23</v>
      </c>
      <c r="C17" s="25">
        <v>387707</v>
      </c>
      <c r="D17" s="25"/>
      <c r="E17" s="25">
        <v>35412701682</v>
      </c>
      <c r="F17" s="25"/>
      <c r="G17" s="25">
        <v>34373838785.386497</v>
      </c>
      <c r="H17" s="25"/>
      <c r="I17" s="25">
        <v>0</v>
      </c>
      <c r="J17" s="25"/>
      <c r="K17" s="25">
        <v>0</v>
      </c>
      <c r="L17" s="25"/>
      <c r="M17" s="25">
        <v>0</v>
      </c>
      <c r="N17" s="25"/>
      <c r="O17" s="25">
        <v>0</v>
      </c>
      <c r="P17" s="25"/>
      <c r="Q17" s="25">
        <v>387707</v>
      </c>
      <c r="R17" s="25"/>
      <c r="S17" s="25">
        <v>75850</v>
      </c>
      <c r="T17" s="25"/>
      <c r="U17" s="25">
        <v>35412701682</v>
      </c>
      <c r="V17" s="25"/>
      <c r="W17" s="25">
        <v>29232600873.0975</v>
      </c>
      <c r="Y17" s="5">
        <v>1.41E-2</v>
      </c>
    </row>
    <row r="18" spans="1:25" x14ac:dyDescent="0.45">
      <c r="A18" s="1" t="s">
        <v>24</v>
      </c>
      <c r="C18" s="25">
        <v>550000</v>
      </c>
      <c r="D18" s="25"/>
      <c r="E18" s="25">
        <v>46720938612</v>
      </c>
      <c r="F18" s="25"/>
      <c r="G18" s="25">
        <v>57530494642.5</v>
      </c>
      <c r="H18" s="25"/>
      <c r="I18" s="25">
        <v>0</v>
      </c>
      <c r="J18" s="25"/>
      <c r="K18" s="25">
        <v>0</v>
      </c>
      <c r="L18" s="25"/>
      <c r="M18" s="25">
        <v>0</v>
      </c>
      <c r="N18" s="25"/>
      <c r="O18" s="25">
        <v>0</v>
      </c>
      <c r="P18" s="25"/>
      <c r="Q18" s="25">
        <v>825000</v>
      </c>
      <c r="R18" s="25"/>
      <c r="S18" s="25">
        <v>71367</v>
      </c>
      <c r="T18" s="25"/>
      <c r="U18" s="25">
        <v>46720938612</v>
      </c>
      <c r="V18" s="25"/>
      <c r="W18" s="25">
        <v>58527452238.75</v>
      </c>
      <c r="Y18" s="5">
        <v>2.81E-2</v>
      </c>
    </row>
    <row r="19" spans="1:25" x14ac:dyDescent="0.45">
      <c r="A19" s="1" t="s">
        <v>25</v>
      </c>
      <c r="C19" s="25">
        <v>10400000</v>
      </c>
      <c r="D19" s="25"/>
      <c r="E19" s="25">
        <v>37435333166</v>
      </c>
      <c r="F19" s="25"/>
      <c r="G19" s="25">
        <v>24821826120</v>
      </c>
      <c r="H19" s="25"/>
      <c r="I19" s="25">
        <v>0</v>
      </c>
      <c r="J19" s="25"/>
      <c r="K19" s="25">
        <v>0</v>
      </c>
      <c r="L19" s="25"/>
      <c r="M19" s="25">
        <v>0</v>
      </c>
      <c r="N19" s="25"/>
      <c r="O19" s="25">
        <v>0</v>
      </c>
      <c r="P19" s="25"/>
      <c r="Q19" s="25">
        <v>10400000</v>
      </c>
      <c r="R19" s="25"/>
      <c r="S19" s="25">
        <v>2486</v>
      </c>
      <c r="T19" s="25"/>
      <c r="U19" s="25">
        <v>37435333166</v>
      </c>
      <c r="V19" s="25"/>
      <c r="W19" s="25">
        <v>25700566320</v>
      </c>
      <c r="Y19" s="5">
        <v>1.24E-2</v>
      </c>
    </row>
    <row r="20" spans="1:25" x14ac:dyDescent="0.45">
      <c r="A20" s="1" t="s">
        <v>26</v>
      </c>
      <c r="C20" s="25">
        <v>25453</v>
      </c>
      <c r="D20" s="25"/>
      <c r="E20" s="25">
        <v>25476109</v>
      </c>
      <c r="F20" s="25"/>
      <c r="G20" s="25">
        <v>25301554.649999999</v>
      </c>
      <c r="H20" s="25"/>
      <c r="I20" s="25">
        <v>0</v>
      </c>
      <c r="J20" s="25"/>
      <c r="K20" s="25">
        <v>0</v>
      </c>
      <c r="L20" s="25"/>
      <c r="M20" s="25">
        <v>0</v>
      </c>
      <c r="N20" s="25"/>
      <c r="O20" s="25">
        <v>0</v>
      </c>
      <c r="P20" s="25"/>
      <c r="Q20" s="25">
        <v>25453</v>
      </c>
      <c r="R20" s="25"/>
      <c r="S20" s="25">
        <v>1000</v>
      </c>
      <c r="T20" s="25"/>
      <c r="U20" s="25">
        <v>25476109</v>
      </c>
      <c r="V20" s="25"/>
      <c r="W20" s="25">
        <v>25301554.649999999</v>
      </c>
      <c r="Y20" s="5">
        <v>0</v>
      </c>
    </row>
    <row r="21" spans="1:25" x14ac:dyDescent="0.45">
      <c r="A21" s="1" t="s">
        <v>27</v>
      </c>
      <c r="C21" s="25">
        <v>1006920</v>
      </c>
      <c r="D21" s="25"/>
      <c r="E21" s="25">
        <v>5133897758</v>
      </c>
      <c r="F21" s="25"/>
      <c r="G21" s="25">
        <v>5705294308.1999998</v>
      </c>
      <c r="H21" s="25"/>
      <c r="I21" s="25">
        <v>0</v>
      </c>
      <c r="J21" s="25"/>
      <c r="K21" s="25">
        <v>0</v>
      </c>
      <c r="L21" s="25"/>
      <c r="M21" s="25">
        <v>0</v>
      </c>
      <c r="N21" s="25"/>
      <c r="O21" s="25">
        <v>0</v>
      </c>
      <c r="P21" s="25"/>
      <c r="Q21" s="25">
        <v>1006920</v>
      </c>
      <c r="R21" s="25"/>
      <c r="S21" s="25">
        <v>5720</v>
      </c>
      <c r="T21" s="25"/>
      <c r="U21" s="25">
        <v>5133897758</v>
      </c>
      <c r="V21" s="25"/>
      <c r="W21" s="25">
        <v>5725312884.7200003</v>
      </c>
      <c r="Y21" s="5">
        <v>2.8E-3</v>
      </c>
    </row>
    <row r="22" spans="1:25" x14ac:dyDescent="0.45">
      <c r="A22" s="1" t="s">
        <v>28</v>
      </c>
      <c r="C22" s="25">
        <v>810000</v>
      </c>
      <c r="D22" s="25"/>
      <c r="E22" s="25">
        <v>27049752918</v>
      </c>
      <c r="F22" s="25"/>
      <c r="G22" s="25">
        <v>22309136113.5</v>
      </c>
      <c r="H22" s="25"/>
      <c r="I22" s="25">
        <v>0</v>
      </c>
      <c r="J22" s="25"/>
      <c r="K22" s="25">
        <v>0</v>
      </c>
      <c r="L22" s="25"/>
      <c r="M22" s="25">
        <v>0</v>
      </c>
      <c r="N22" s="25"/>
      <c r="O22" s="25">
        <v>0</v>
      </c>
      <c r="P22" s="25"/>
      <c r="Q22" s="25">
        <v>810000</v>
      </c>
      <c r="R22" s="25"/>
      <c r="S22" s="25">
        <v>29400</v>
      </c>
      <c r="T22" s="25"/>
      <c r="U22" s="25">
        <v>27049752918</v>
      </c>
      <c r="V22" s="25"/>
      <c r="W22" s="25">
        <v>23672306700</v>
      </c>
      <c r="Y22" s="5">
        <v>1.14E-2</v>
      </c>
    </row>
    <row r="23" spans="1:25" x14ac:dyDescent="0.45">
      <c r="A23" s="1" t="s">
        <v>29</v>
      </c>
      <c r="C23" s="25">
        <v>325402</v>
      </c>
      <c r="D23" s="25"/>
      <c r="E23" s="25">
        <v>2485071656</v>
      </c>
      <c r="F23" s="25"/>
      <c r="G23" s="25">
        <v>6045900353.7470999</v>
      </c>
      <c r="H23" s="25"/>
      <c r="I23" s="25">
        <v>0</v>
      </c>
      <c r="J23" s="25"/>
      <c r="K23" s="25">
        <v>0</v>
      </c>
      <c r="L23" s="25"/>
      <c r="M23" s="25">
        <v>0</v>
      </c>
      <c r="N23" s="25"/>
      <c r="O23" s="25">
        <v>0</v>
      </c>
      <c r="P23" s="25"/>
      <c r="Q23" s="25">
        <v>325402</v>
      </c>
      <c r="R23" s="25"/>
      <c r="S23" s="25">
        <v>24850</v>
      </c>
      <c r="T23" s="25"/>
      <c r="U23" s="25">
        <v>2485071656</v>
      </c>
      <c r="V23" s="25"/>
      <c r="W23" s="25">
        <v>8038126573.7849998</v>
      </c>
      <c r="Y23" s="5">
        <v>3.8999999999999998E-3</v>
      </c>
    </row>
    <row r="24" spans="1:25" x14ac:dyDescent="0.45">
      <c r="A24" s="1" t="s">
        <v>30</v>
      </c>
      <c r="C24" s="25">
        <v>2318049</v>
      </c>
      <c r="D24" s="25"/>
      <c r="E24" s="25">
        <v>13966402491</v>
      </c>
      <c r="F24" s="25"/>
      <c r="G24" s="25">
        <v>15507646974.8685</v>
      </c>
      <c r="H24" s="25"/>
      <c r="I24" s="25">
        <v>0</v>
      </c>
      <c r="J24" s="25"/>
      <c r="K24" s="25">
        <v>0</v>
      </c>
      <c r="L24" s="25"/>
      <c r="M24" s="25">
        <v>0</v>
      </c>
      <c r="N24" s="25"/>
      <c r="O24" s="25">
        <v>0</v>
      </c>
      <c r="P24" s="25"/>
      <c r="Q24" s="25">
        <v>2318049</v>
      </c>
      <c r="R24" s="25"/>
      <c r="S24" s="25">
        <v>6330</v>
      </c>
      <c r="T24" s="25"/>
      <c r="U24" s="25">
        <v>13966402491</v>
      </c>
      <c r="V24" s="25"/>
      <c r="W24" s="25">
        <v>14585944331.488501</v>
      </c>
      <c r="Y24" s="5">
        <v>7.0000000000000001E-3</v>
      </c>
    </row>
    <row r="25" spans="1:25" x14ac:dyDescent="0.45">
      <c r="A25" s="1" t="s">
        <v>31</v>
      </c>
      <c r="C25" s="25">
        <v>2500001</v>
      </c>
      <c r="D25" s="25"/>
      <c r="E25" s="25">
        <v>14256324311</v>
      </c>
      <c r="F25" s="25"/>
      <c r="G25" s="25">
        <v>15246247973.496799</v>
      </c>
      <c r="H25" s="25"/>
      <c r="I25" s="25">
        <v>0</v>
      </c>
      <c r="J25" s="25"/>
      <c r="K25" s="25">
        <v>0</v>
      </c>
      <c r="L25" s="25"/>
      <c r="M25" s="25">
        <v>0</v>
      </c>
      <c r="N25" s="25"/>
      <c r="O25" s="25">
        <v>0</v>
      </c>
      <c r="P25" s="25"/>
      <c r="Q25" s="25">
        <v>2500001</v>
      </c>
      <c r="R25" s="25"/>
      <c r="S25" s="25">
        <v>5470</v>
      </c>
      <c r="T25" s="25"/>
      <c r="U25" s="25">
        <v>14256324311</v>
      </c>
      <c r="V25" s="25"/>
      <c r="W25" s="25">
        <v>13593639187.453501</v>
      </c>
      <c r="Y25" s="5">
        <v>6.4999999999999997E-3</v>
      </c>
    </row>
    <row r="26" spans="1:25" x14ac:dyDescent="0.45">
      <c r="A26" s="1" t="s">
        <v>32</v>
      </c>
      <c r="C26" s="25">
        <v>2400000</v>
      </c>
      <c r="D26" s="25"/>
      <c r="E26" s="25">
        <v>35140846869</v>
      </c>
      <c r="F26" s="25"/>
      <c r="G26" s="25">
        <v>24255615240</v>
      </c>
      <c r="H26" s="25"/>
      <c r="I26" s="25">
        <v>0</v>
      </c>
      <c r="J26" s="25"/>
      <c r="K26" s="25">
        <v>0</v>
      </c>
      <c r="L26" s="25"/>
      <c r="M26" s="25">
        <v>0</v>
      </c>
      <c r="N26" s="25"/>
      <c r="O26" s="25">
        <v>0</v>
      </c>
      <c r="P26" s="25"/>
      <c r="Q26" s="25">
        <v>2400000</v>
      </c>
      <c r="R26" s="25"/>
      <c r="S26" s="25">
        <v>10780</v>
      </c>
      <c r="T26" s="25"/>
      <c r="U26" s="25">
        <v>35140846869</v>
      </c>
      <c r="V26" s="25"/>
      <c r="W26" s="25">
        <v>25718061600</v>
      </c>
      <c r="Y26" s="5">
        <v>1.24E-2</v>
      </c>
    </row>
    <row r="27" spans="1:25" x14ac:dyDescent="0.45">
      <c r="A27" s="1" t="s">
        <v>33</v>
      </c>
      <c r="C27" s="25">
        <v>950000</v>
      </c>
      <c r="D27" s="25"/>
      <c r="E27" s="25">
        <v>85108641806</v>
      </c>
      <c r="F27" s="25"/>
      <c r="G27" s="25">
        <v>107044622167.5</v>
      </c>
      <c r="H27" s="25"/>
      <c r="I27" s="25">
        <v>0</v>
      </c>
      <c r="J27" s="25"/>
      <c r="K27" s="25">
        <v>0</v>
      </c>
      <c r="L27" s="25"/>
      <c r="M27" s="25">
        <v>-10000</v>
      </c>
      <c r="N27" s="25"/>
      <c r="O27" s="25">
        <v>1133266199</v>
      </c>
      <c r="P27" s="25"/>
      <c r="Q27" s="25">
        <v>940000</v>
      </c>
      <c r="R27" s="25"/>
      <c r="S27" s="25">
        <v>107500</v>
      </c>
      <c r="T27" s="25"/>
      <c r="U27" s="25">
        <v>84212761366</v>
      </c>
      <c r="V27" s="25"/>
      <c r="W27" s="25">
        <v>100448752500</v>
      </c>
      <c r="Y27" s="5">
        <v>4.8300000000000003E-2</v>
      </c>
    </row>
    <row r="28" spans="1:25" x14ac:dyDescent="0.45">
      <c r="A28" s="1" t="s">
        <v>34</v>
      </c>
      <c r="C28" s="25">
        <v>876920</v>
      </c>
      <c r="D28" s="25"/>
      <c r="E28" s="25">
        <v>21822029487</v>
      </c>
      <c r="F28" s="25"/>
      <c r="G28" s="25">
        <v>17643255078.240002</v>
      </c>
      <c r="H28" s="25"/>
      <c r="I28" s="25">
        <v>0</v>
      </c>
      <c r="J28" s="25"/>
      <c r="K28" s="25">
        <v>0</v>
      </c>
      <c r="L28" s="25"/>
      <c r="M28" s="25">
        <v>0</v>
      </c>
      <c r="N28" s="25"/>
      <c r="O28" s="25">
        <v>0</v>
      </c>
      <c r="P28" s="25"/>
      <c r="Q28" s="25">
        <v>876920</v>
      </c>
      <c r="R28" s="25"/>
      <c r="S28" s="25">
        <v>22620</v>
      </c>
      <c r="T28" s="25"/>
      <c r="U28" s="25">
        <v>21822029487</v>
      </c>
      <c r="V28" s="25"/>
      <c r="W28" s="25">
        <v>19717906614.119999</v>
      </c>
      <c r="Y28" s="5">
        <v>9.4999999999999998E-3</v>
      </c>
    </row>
    <row r="29" spans="1:25" x14ac:dyDescent="0.45">
      <c r="A29" s="1" t="s">
        <v>35</v>
      </c>
      <c r="C29" s="25">
        <v>4727272</v>
      </c>
      <c r="D29" s="25"/>
      <c r="E29" s="25">
        <v>12281452656</v>
      </c>
      <c r="F29" s="25"/>
      <c r="G29" s="25">
        <v>5380520717.6820002</v>
      </c>
      <c r="H29" s="25"/>
      <c r="I29" s="25">
        <v>0</v>
      </c>
      <c r="J29" s="25"/>
      <c r="K29" s="25">
        <v>0</v>
      </c>
      <c r="L29" s="25"/>
      <c r="M29" s="25">
        <v>0</v>
      </c>
      <c r="N29" s="25"/>
      <c r="O29" s="25">
        <v>0</v>
      </c>
      <c r="P29" s="25"/>
      <c r="Q29" s="25">
        <v>4727272</v>
      </c>
      <c r="R29" s="25"/>
      <c r="S29" s="25">
        <v>1080</v>
      </c>
      <c r="T29" s="25"/>
      <c r="U29" s="25">
        <v>12281452656</v>
      </c>
      <c r="V29" s="25"/>
      <c r="W29" s="25">
        <v>5075076310.1280003</v>
      </c>
      <c r="Y29" s="5">
        <v>2.3999999999999998E-3</v>
      </c>
    </row>
    <row r="30" spans="1:25" x14ac:dyDescent="0.45">
      <c r="A30" s="1" t="s">
        <v>36</v>
      </c>
      <c r="C30" s="25">
        <v>2895286</v>
      </c>
      <c r="D30" s="25"/>
      <c r="E30" s="25">
        <v>21210865236</v>
      </c>
      <c r="F30" s="25"/>
      <c r="G30" s="25">
        <v>8792470392.5564995</v>
      </c>
      <c r="H30" s="25"/>
      <c r="I30" s="25">
        <v>0</v>
      </c>
      <c r="J30" s="25"/>
      <c r="K30" s="25">
        <v>0</v>
      </c>
      <c r="L30" s="25"/>
      <c r="M30" s="25">
        <v>-2895286</v>
      </c>
      <c r="N30" s="25"/>
      <c r="O30" s="25">
        <v>0</v>
      </c>
      <c r="P30" s="25"/>
      <c r="Q30" s="25">
        <v>0</v>
      </c>
      <c r="R30" s="25"/>
      <c r="S30" s="25">
        <v>0</v>
      </c>
      <c r="T30" s="25"/>
      <c r="U30" s="25">
        <v>0</v>
      </c>
      <c r="V30" s="25"/>
      <c r="W30" s="25">
        <v>0</v>
      </c>
      <c r="Y30" s="5">
        <v>0</v>
      </c>
    </row>
    <row r="31" spans="1:25" x14ac:dyDescent="0.45">
      <c r="A31" s="1" t="s">
        <v>37</v>
      </c>
      <c r="C31" s="25">
        <v>62000000</v>
      </c>
      <c r="D31" s="25"/>
      <c r="E31" s="25">
        <v>62056296000</v>
      </c>
      <c r="F31" s="25"/>
      <c r="G31" s="25">
        <v>61631100000</v>
      </c>
      <c r="H31" s="25"/>
      <c r="I31" s="25">
        <v>0</v>
      </c>
      <c r="J31" s="25"/>
      <c r="K31" s="25">
        <v>0</v>
      </c>
      <c r="L31" s="25"/>
      <c r="M31" s="25">
        <v>0</v>
      </c>
      <c r="N31" s="25"/>
      <c r="O31" s="25">
        <v>0</v>
      </c>
      <c r="P31" s="25"/>
      <c r="Q31" s="25">
        <v>62000000</v>
      </c>
      <c r="R31" s="25"/>
      <c r="S31" s="25">
        <v>1000</v>
      </c>
      <c r="T31" s="25"/>
      <c r="U31" s="25">
        <v>62056296000</v>
      </c>
      <c r="V31" s="25"/>
      <c r="W31" s="25">
        <v>61631100000</v>
      </c>
      <c r="Y31" s="5">
        <v>2.9600000000000001E-2</v>
      </c>
    </row>
    <row r="32" spans="1:25" x14ac:dyDescent="0.45">
      <c r="A32" s="1" t="s">
        <v>38</v>
      </c>
      <c r="C32" s="25">
        <v>3060000</v>
      </c>
      <c r="D32" s="25"/>
      <c r="E32" s="25">
        <v>26817840000</v>
      </c>
      <c r="F32" s="25"/>
      <c r="G32" s="25">
        <v>33398887140</v>
      </c>
      <c r="H32" s="25"/>
      <c r="I32" s="25">
        <v>0</v>
      </c>
      <c r="J32" s="25"/>
      <c r="K32" s="25">
        <v>0</v>
      </c>
      <c r="L32" s="25"/>
      <c r="M32" s="25">
        <v>0</v>
      </c>
      <c r="N32" s="25"/>
      <c r="O32" s="25">
        <v>0</v>
      </c>
      <c r="P32" s="25"/>
      <c r="Q32" s="25">
        <v>3060000</v>
      </c>
      <c r="R32" s="25"/>
      <c r="S32" s="25">
        <v>9420</v>
      </c>
      <c r="T32" s="25"/>
      <c r="U32" s="25">
        <v>26817840000</v>
      </c>
      <c r="V32" s="25"/>
      <c r="W32" s="25">
        <v>28653690060</v>
      </c>
      <c r="Y32" s="5">
        <v>1.38E-2</v>
      </c>
    </row>
    <row r="33" spans="1:25" x14ac:dyDescent="0.45">
      <c r="A33" s="1" t="s">
        <v>39</v>
      </c>
      <c r="C33" s="25">
        <v>1350000</v>
      </c>
      <c r="D33" s="25"/>
      <c r="E33" s="25">
        <v>59566846886</v>
      </c>
      <c r="F33" s="25"/>
      <c r="G33" s="25">
        <v>54470460825</v>
      </c>
      <c r="H33" s="25"/>
      <c r="I33" s="25">
        <v>0</v>
      </c>
      <c r="J33" s="25"/>
      <c r="K33" s="25">
        <v>0</v>
      </c>
      <c r="L33" s="25"/>
      <c r="M33" s="25">
        <v>0</v>
      </c>
      <c r="N33" s="25"/>
      <c r="O33" s="25">
        <v>0</v>
      </c>
      <c r="P33" s="25"/>
      <c r="Q33" s="25">
        <v>1350000</v>
      </c>
      <c r="R33" s="25"/>
      <c r="S33" s="25">
        <v>39900</v>
      </c>
      <c r="T33" s="25"/>
      <c r="U33" s="25">
        <v>59566846886</v>
      </c>
      <c r="V33" s="25"/>
      <c r="W33" s="25">
        <v>53544503250</v>
      </c>
      <c r="Y33" s="5">
        <v>2.5700000000000001E-2</v>
      </c>
    </row>
    <row r="34" spans="1:25" x14ac:dyDescent="0.45">
      <c r="A34" s="1" t="s">
        <v>40</v>
      </c>
      <c r="C34" s="25">
        <v>706652</v>
      </c>
      <c r="D34" s="25"/>
      <c r="E34" s="25">
        <v>14734190235</v>
      </c>
      <c r="F34" s="25"/>
      <c r="G34" s="25">
        <v>14041923937.794001</v>
      </c>
      <c r="H34" s="25"/>
      <c r="I34" s="25">
        <v>0</v>
      </c>
      <c r="J34" s="25"/>
      <c r="K34" s="25">
        <v>0</v>
      </c>
      <c r="L34" s="25"/>
      <c r="M34" s="25">
        <v>0</v>
      </c>
      <c r="N34" s="25"/>
      <c r="O34" s="25">
        <v>0</v>
      </c>
      <c r="P34" s="25"/>
      <c r="Q34" s="25">
        <v>706652</v>
      </c>
      <c r="R34" s="25"/>
      <c r="S34" s="25">
        <v>19770</v>
      </c>
      <c r="T34" s="25"/>
      <c r="U34" s="25">
        <v>14734190235</v>
      </c>
      <c r="V34" s="25"/>
      <c r="W34" s="25">
        <v>13887385505.261999</v>
      </c>
      <c r="Y34" s="5">
        <v>6.7000000000000002E-3</v>
      </c>
    </row>
    <row r="35" spans="1:25" x14ac:dyDescent="0.45">
      <c r="A35" s="1" t="s">
        <v>41</v>
      </c>
      <c r="C35" s="25">
        <v>1394767</v>
      </c>
      <c r="D35" s="25"/>
      <c r="E35" s="25">
        <v>4652979484</v>
      </c>
      <c r="F35" s="25"/>
      <c r="G35" s="25">
        <v>6885200765.1141005</v>
      </c>
      <c r="H35" s="25"/>
      <c r="I35" s="25">
        <v>0</v>
      </c>
      <c r="J35" s="25"/>
      <c r="K35" s="25">
        <v>0</v>
      </c>
      <c r="L35" s="25"/>
      <c r="M35" s="25">
        <v>0</v>
      </c>
      <c r="N35" s="25"/>
      <c r="O35" s="25">
        <v>0</v>
      </c>
      <c r="P35" s="25"/>
      <c r="Q35" s="25">
        <v>1394767</v>
      </c>
      <c r="R35" s="25"/>
      <c r="S35" s="25">
        <v>3197</v>
      </c>
      <c r="T35" s="25"/>
      <c r="U35" s="25">
        <v>4652979484</v>
      </c>
      <c r="V35" s="25"/>
      <c r="W35" s="25">
        <v>4432538631.9109497</v>
      </c>
      <c r="Y35" s="5">
        <v>2.0999999999999999E-3</v>
      </c>
    </row>
    <row r="36" spans="1:25" x14ac:dyDescent="0.45">
      <c r="A36" s="1" t="s">
        <v>42</v>
      </c>
      <c r="C36" s="25">
        <v>4200000</v>
      </c>
      <c r="D36" s="25"/>
      <c r="E36" s="25">
        <v>60232444653</v>
      </c>
      <c r="F36" s="25"/>
      <c r="G36" s="25">
        <v>59827893300</v>
      </c>
      <c r="H36" s="25"/>
      <c r="I36" s="25">
        <v>0</v>
      </c>
      <c r="J36" s="25"/>
      <c r="K36" s="25">
        <v>0</v>
      </c>
      <c r="L36" s="25"/>
      <c r="M36" s="25">
        <v>0</v>
      </c>
      <c r="N36" s="25"/>
      <c r="O36" s="25">
        <v>0</v>
      </c>
      <c r="P36" s="25"/>
      <c r="Q36" s="25">
        <v>4200000</v>
      </c>
      <c r="R36" s="25"/>
      <c r="S36" s="25">
        <v>13000</v>
      </c>
      <c r="T36" s="25"/>
      <c r="U36" s="25">
        <v>60232444653</v>
      </c>
      <c r="V36" s="25"/>
      <c r="W36" s="25">
        <v>54275130000</v>
      </c>
      <c r="Y36" s="5">
        <v>2.6100000000000002E-2</v>
      </c>
    </row>
    <row r="37" spans="1:25" x14ac:dyDescent="0.45">
      <c r="A37" s="1" t="s">
        <v>43</v>
      </c>
      <c r="C37" s="25">
        <v>6400000</v>
      </c>
      <c r="D37" s="25"/>
      <c r="E37" s="25">
        <v>60825669826</v>
      </c>
      <c r="F37" s="25"/>
      <c r="G37" s="25">
        <v>52867555200</v>
      </c>
      <c r="H37" s="25"/>
      <c r="I37" s="25">
        <v>0</v>
      </c>
      <c r="J37" s="25"/>
      <c r="K37" s="25">
        <v>0</v>
      </c>
      <c r="L37" s="25"/>
      <c r="M37" s="25">
        <v>0</v>
      </c>
      <c r="N37" s="25"/>
      <c r="O37" s="25">
        <v>0</v>
      </c>
      <c r="P37" s="25"/>
      <c r="Q37" s="25">
        <v>6400000</v>
      </c>
      <c r="R37" s="25"/>
      <c r="S37" s="25">
        <v>7790</v>
      </c>
      <c r="T37" s="25"/>
      <c r="U37" s="25">
        <v>60825669826</v>
      </c>
      <c r="V37" s="25"/>
      <c r="W37" s="25">
        <v>49559356800</v>
      </c>
      <c r="Y37" s="5">
        <v>2.3800000000000002E-2</v>
      </c>
    </row>
    <row r="38" spans="1:25" x14ac:dyDescent="0.45">
      <c r="A38" s="1" t="s">
        <v>44</v>
      </c>
      <c r="C38" s="25">
        <v>1</v>
      </c>
      <c r="D38" s="25"/>
      <c r="E38" s="25">
        <v>11673</v>
      </c>
      <c r="F38" s="25"/>
      <c r="G38" s="25">
        <v>7972.2809999999999</v>
      </c>
      <c r="H38" s="25"/>
      <c r="I38" s="25">
        <v>0</v>
      </c>
      <c r="J38" s="25"/>
      <c r="K38" s="25">
        <v>0</v>
      </c>
      <c r="L38" s="25"/>
      <c r="M38" s="25">
        <v>0</v>
      </c>
      <c r="N38" s="25"/>
      <c r="O38" s="25">
        <v>0</v>
      </c>
      <c r="P38" s="25"/>
      <c r="Q38" s="25">
        <v>1</v>
      </c>
      <c r="R38" s="25"/>
      <c r="S38" s="25">
        <v>7790</v>
      </c>
      <c r="T38" s="25"/>
      <c r="U38" s="25">
        <v>11673</v>
      </c>
      <c r="V38" s="25"/>
      <c r="W38" s="25">
        <v>7743.6495000000004</v>
      </c>
      <c r="Y38" s="5">
        <v>0</v>
      </c>
    </row>
    <row r="39" spans="1:25" x14ac:dyDescent="0.45">
      <c r="A39" s="1" t="s">
        <v>45</v>
      </c>
      <c r="C39" s="25">
        <v>15735187</v>
      </c>
      <c r="D39" s="25"/>
      <c r="E39" s="25">
        <v>185203318373</v>
      </c>
      <c r="F39" s="25"/>
      <c r="G39" s="25">
        <v>143276713758.12601</v>
      </c>
      <c r="H39" s="25"/>
      <c r="I39" s="25">
        <v>0</v>
      </c>
      <c r="J39" s="25"/>
      <c r="K39" s="25">
        <v>0</v>
      </c>
      <c r="L39" s="25"/>
      <c r="M39" s="25">
        <v>0</v>
      </c>
      <c r="N39" s="25"/>
      <c r="O39" s="25">
        <v>0</v>
      </c>
      <c r="P39" s="25"/>
      <c r="Q39" s="25">
        <v>15735187</v>
      </c>
      <c r="R39" s="25"/>
      <c r="S39" s="25">
        <v>9050</v>
      </c>
      <c r="T39" s="25"/>
      <c r="U39" s="25">
        <v>185203318373</v>
      </c>
      <c r="V39" s="25"/>
      <c r="W39" s="25">
        <v>141556141868.017</v>
      </c>
      <c r="Y39" s="5">
        <v>6.8099999999999994E-2</v>
      </c>
    </row>
    <row r="40" spans="1:25" x14ac:dyDescent="0.45">
      <c r="A40" s="1" t="s">
        <v>46</v>
      </c>
      <c r="C40" s="25">
        <v>6000000</v>
      </c>
      <c r="D40" s="25"/>
      <c r="E40" s="25">
        <v>58587617134</v>
      </c>
      <c r="F40" s="25"/>
      <c r="G40" s="25">
        <v>74851965000</v>
      </c>
      <c r="H40" s="25"/>
      <c r="I40" s="25">
        <v>0</v>
      </c>
      <c r="J40" s="25"/>
      <c r="K40" s="25">
        <v>0</v>
      </c>
      <c r="L40" s="25"/>
      <c r="M40" s="25">
        <v>0</v>
      </c>
      <c r="N40" s="25"/>
      <c r="O40" s="25">
        <v>0</v>
      </c>
      <c r="P40" s="25"/>
      <c r="Q40" s="25">
        <v>6000000</v>
      </c>
      <c r="R40" s="25"/>
      <c r="S40" s="25">
        <v>11120</v>
      </c>
      <c r="T40" s="25"/>
      <c r="U40" s="25">
        <v>58587617134</v>
      </c>
      <c r="V40" s="25"/>
      <c r="W40" s="25">
        <v>66323016000</v>
      </c>
      <c r="Y40" s="5">
        <v>3.1899999999999998E-2</v>
      </c>
    </row>
    <row r="41" spans="1:25" x14ac:dyDescent="0.45">
      <c r="A41" s="1" t="s">
        <v>47</v>
      </c>
      <c r="C41" s="25">
        <v>9800000</v>
      </c>
      <c r="D41" s="25"/>
      <c r="E41" s="25">
        <v>145373071871</v>
      </c>
      <c r="F41" s="25"/>
      <c r="G41" s="25">
        <v>142423507800</v>
      </c>
      <c r="H41" s="25"/>
      <c r="I41" s="25">
        <v>0</v>
      </c>
      <c r="J41" s="25"/>
      <c r="K41" s="25">
        <v>0</v>
      </c>
      <c r="L41" s="25"/>
      <c r="M41" s="25">
        <v>0</v>
      </c>
      <c r="N41" s="25"/>
      <c r="O41" s="25">
        <v>0</v>
      </c>
      <c r="P41" s="25"/>
      <c r="Q41" s="25">
        <v>9800000</v>
      </c>
      <c r="R41" s="25"/>
      <c r="S41" s="25">
        <v>12940</v>
      </c>
      <c r="T41" s="25"/>
      <c r="U41" s="25">
        <v>145373071871</v>
      </c>
      <c r="V41" s="25"/>
      <c r="W41" s="25">
        <v>126057468600</v>
      </c>
      <c r="Y41" s="5">
        <v>6.0600000000000001E-2</v>
      </c>
    </row>
    <row r="42" spans="1:25" x14ac:dyDescent="0.45">
      <c r="A42" s="1" t="s">
        <v>48</v>
      </c>
      <c r="C42" s="25">
        <v>5000000</v>
      </c>
      <c r="D42" s="25"/>
      <c r="E42" s="25">
        <v>78328307599</v>
      </c>
      <c r="F42" s="25"/>
      <c r="G42" s="25">
        <v>67446292500</v>
      </c>
      <c r="H42" s="25"/>
      <c r="I42" s="25">
        <v>0</v>
      </c>
      <c r="J42" s="25"/>
      <c r="K42" s="25">
        <v>0</v>
      </c>
      <c r="L42" s="25"/>
      <c r="M42" s="25">
        <v>0</v>
      </c>
      <c r="N42" s="25"/>
      <c r="O42" s="25">
        <v>0</v>
      </c>
      <c r="P42" s="25"/>
      <c r="Q42" s="25">
        <v>5000000</v>
      </c>
      <c r="R42" s="25"/>
      <c r="S42" s="25">
        <v>13610</v>
      </c>
      <c r="T42" s="25"/>
      <c r="U42" s="25">
        <v>78328307599</v>
      </c>
      <c r="V42" s="25"/>
      <c r="W42" s="25">
        <v>67645102500</v>
      </c>
      <c r="Y42" s="5">
        <v>3.2500000000000001E-2</v>
      </c>
    </row>
    <row r="43" spans="1:25" x14ac:dyDescent="0.45">
      <c r="A43" s="1" t="s">
        <v>49</v>
      </c>
      <c r="C43" s="25">
        <v>800000</v>
      </c>
      <c r="D43" s="25"/>
      <c r="E43" s="25">
        <v>20926779004</v>
      </c>
      <c r="F43" s="25"/>
      <c r="G43" s="25">
        <v>12855849840</v>
      </c>
      <c r="H43" s="25"/>
      <c r="I43" s="25">
        <v>0</v>
      </c>
      <c r="J43" s="25"/>
      <c r="K43" s="25">
        <v>0</v>
      </c>
      <c r="L43" s="25"/>
      <c r="M43" s="25">
        <v>0</v>
      </c>
      <c r="N43" s="25"/>
      <c r="O43" s="25">
        <v>0</v>
      </c>
      <c r="P43" s="25"/>
      <c r="Q43" s="25">
        <v>800000</v>
      </c>
      <c r="R43" s="25"/>
      <c r="S43" s="25">
        <v>11008</v>
      </c>
      <c r="T43" s="25"/>
      <c r="U43" s="25">
        <v>12712160368</v>
      </c>
      <c r="V43" s="25"/>
      <c r="W43" s="25">
        <v>8754001920</v>
      </c>
      <c r="Y43" s="5">
        <v>4.1999999999999997E-3</v>
      </c>
    </row>
    <row r="44" spans="1:25" x14ac:dyDescent="0.45">
      <c r="A44" s="1" t="s">
        <v>50</v>
      </c>
      <c r="C44" s="25">
        <v>6460</v>
      </c>
      <c r="D44" s="25"/>
      <c r="E44" s="25">
        <v>176198356</v>
      </c>
      <c r="F44" s="25"/>
      <c r="G44" s="25">
        <v>138320467.02000001</v>
      </c>
      <c r="H44" s="25"/>
      <c r="I44" s="25">
        <v>0</v>
      </c>
      <c r="J44" s="25"/>
      <c r="K44" s="25">
        <v>0</v>
      </c>
      <c r="L44" s="25"/>
      <c r="M44" s="25">
        <v>0</v>
      </c>
      <c r="N44" s="25"/>
      <c r="O44" s="25">
        <v>0</v>
      </c>
      <c r="P44" s="25"/>
      <c r="Q44" s="25">
        <v>6460</v>
      </c>
      <c r="R44" s="25"/>
      <c r="S44" s="25">
        <v>20430</v>
      </c>
      <c r="T44" s="25"/>
      <c r="U44" s="25">
        <v>176198356</v>
      </c>
      <c r="V44" s="25"/>
      <c r="W44" s="25">
        <v>131192532.09</v>
      </c>
      <c r="Y44" s="5">
        <v>1E-4</v>
      </c>
    </row>
    <row r="45" spans="1:25" x14ac:dyDescent="0.45">
      <c r="A45" s="1" t="s">
        <v>51</v>
      </c>
      <c r="C45" s="25">
        <v>6000000</v>
      </c>
      <c r="D45" s="25"/>
      <c r="E45" s="25">
        <v>88343197155</v>
      </c>
      <c r="F45" s="25"/>
      <c r="G45" s="25">
        <v>60239430000</v>
      </c>
      <c r="H45" s="25"/>
      <c r="I45" s="25">
        <v>0</v>
      </c>
      <c r="J45" s="25"/>
      <c r="K45" s="25">
        <v>0</v>
      </c>
      <c r="L45" s="25"/>
      <c r="M45" s="25">
        <v>0</v>
      </c>
      <c r="N45" s="25"/>
      <c r="O45" s="25">
        <v>0</v>
      </c>
      <c r="P45" s="25"/>
      <c r="Q45" s="25">
        <v>6000000</v>
      </c>
      <c r="R45" s="25"/>
      <c r="S45" s="25">
        <v>9800</v>
      </c>
      <c r="T45" s="25"/>
      <c r="U45" s="25">
        <v>88343197155</v>
      </c>
      <c r="V45" s="25"/>
      <c r="W45" s="25">
        <v>58450140000</v>
      </c>
      <c r="Y45" s="5">
        <v>2.81E-2</v>
      </c>
    </row>
    <row r="46" spans="1:25" x14ac:dyDescent="0.45">
      <c r="A46" s="1" t="s">
        <v>52</v>
      </c>
      <c r="C46" s="25">
        <v>303736</v>
      </c>
      <c r="D46" s="25"/>
      <c r="E46" s="25">
        <v>6171439382</v>
      </c>
      <c r="F46" s="25"/>
      <c r="G46" s="25">
        <v>8956415057.0112</v>
      </c>
      <c r="H46" s="25"/>
      <c r="I46" s="25">
        <v>0</v>
      </c>
      <c r="J46" s="25"/>
      <c r="K46" s="25">
        <v>0</v>
      </c>
      <c r="L46" s="25"/>
      <c r="M46" s="25">
        <v>0</v>
      </c>
      <c r="N46" s="25"/>
      <c r="O46" s="25">
        <v>0</v>
      </c>
      <c r="P46" s="25"/>
      <c r="Q46" s="25">
        <v>303736</v>
      </c>
      <c r="R46" s="25"/>
      <c r="S46" s="25">
        <v>29450</v>
      </c>
      <c r="T46" s="25"/>
      <c r="U46" s="25">
        <v>6171439382</v>
      </c>
      <c r="V46" s="25"/>
      <c r="W46" s="25">
        <v>8891802300.0599995</v>
      </c>
      <c r="Y46" s="5">
        <v>4.3E-3</v>
      </c>
    </row>
    <row r="47" spans="1:25" x14ac:dyDescent="0.45">
      <c r="A47" s="1" t="s">
        <v>53</v>
      </c>
      <c r="C47" s="25">
        <v>1000000</v>
      </c>
      <c r="D47" s="25"/>
      <c r="E47" s="25">
        <v>38127974847</v>
      </c>
      <c r="F47" s="25"/>
      <c r="G47" s="25">
        <v>49245237000</v>
      </c>
      <c r="H47" s="25"/>
      <c r="I47" s="25">
        <v>0</v>
      </c>
      <c r="J47" s="25"/>
      <c r="K47" s="25">
        <v>0</v>
      </c>
      <c r="L47" s="25"/>
      <c r="M47" s="25">
        <v>0</v>
      </c>
      <c r="N47" s="25"/>
      <c r="O47" s="25">
        <v>0</v>
      </c>
      <c r="P47" s="25"/>
      <c r="Q47" s="25">
        <v>1000000</v>
      </c>
      <c r="R47" s="25"/>
      <c r="S47" s="25">
        <v>44910</v>
      </c>
      <c r="T47" s="25"/>
      <c r="U47" s="25">
        <v>38127974847</v>
      </c>
      <c r="V47" s="25"/>
      <c r="W47" s="25">
        <v>44642785500</v>
      </c>
      <c r="Y47" s="5">
        <v>2.1499999999999998E-2</v>
      </c>
    </row>
    <row r="48" spans="1:25" x14ac:dyDescent="0.45">
      <c r="A48" s="1" t="s">
        <v>54</v>
      </c>
      <c r="C48" s="25">
        <v>538284</v>
      </c>
      <c r="D48" s="25"/>
      <c r="E48" s="25">
        <v>40129901589</v>
      </c>
      <c r="F48" s="25"/>
      <c r="G48" s="25">
        <v>35529392357.279999</v>
      </c>
      <c r="H48" s="25"/>
      <c r="I48" s="25">
        <v>0</v>
      </c>
      <c r="J48" s="25"/>
      <c r="K48" s="25">
        <v>0</v>
      </c>
      <c r="L48" s="25"/>
      <c r="M48" s="25">
        <v>0</v>
      </c>
      <c r="N48" s="25"/>
      <c r="O48" s="25">
        <v>0</v>
      </c>
      <c r="P48" s="25"/>
      <c r="Q48" s="25">
        <v>538284</v>
      </c>
      <c r="R48" s="25"/>
      <c r="S48" s="25">
        <v>66650</v>
      </c>
      <c r="T48" s="25"/>
      <c r="U48" s="25">
        <v>40129901589</v>
      </c>
      <c r="V48" s="25"/>
      <c r="W48" s="25">
        <v>35663162659.830002</v>
      </c>
      <c r="Y48" s="5">
        <v>1.7100000000000001E-2</v>
      </c>
    </row>
    <row r="49" spans="1:25" x14ac:dyDescent="0.45">
      <c r="A49" s="1" t="s">
        <v>55</v>
      </c>
      <c r="C49" s="25">
        <v>9700001</v>
      </c>
      <c r="D49" s="25"/>
      <c r="E49" s="25">
        <v>95884270563</v>
      </c>
      <c r="F49" s="25"/>
      <c r="G49" s="25">
        <v>97579934259.785995</v>
      </c>
      <c r="H49" s="25"/>
      <c r="I49" s="25">
        <v>0</v>
      </c>
      <c r="J49" s="25"/>
      <c r="K49" s="25">
        <v>0</v>
      </c>
      <c r="L49" s="25"/>
      <c r="M49" s="25">
        <v>-200000</v>
      </c>
      <c r="N49" s="25"/>
      <c r="O49" s="25">
        <v>2048604847</v>
      </c>
      <c r="P49" s="25"/>
      <c r="Q49" s="25">
        <v>9500001</v>
      </c>
      <c r="R49" s="25"/>
      <c r="S49" s="25">
        <v>9620</v>
      </c>
      <c r="T49" s="25"/>
      <c r="U49" s="25">
        <v>93907275496</v>
      </c>
      <c r="V49" s="25"/>
      <c r="W49" s="25">
        <v>90846239062.761002</v>
      </c>
      <c r="Y49" s="5">
        <v>4.3700000000000003E-2</v>
      </c>
    </row>
    <row r="50" spans="1:25" x14ac:dyDescent="0.45">
      <c r="A50" s="1" t="s">
        <v>56</v>
      </c>
      <c r="C50" s="25">
        <v>7600000</v>
      </c>
      <c r="D50" s="25"/>
      <c r="E50" s="25">
        <v>29921290784</v>
      </c>
      <c r="F50" s="25"/>
      <c r="G50" s="25">
        <v>17731068660</v>
      </c>
      <c r="H50" s="25"/>
      <c r="I50" s="25">
        <v>0</v>
      </c>
      <c r="J50" s="25"/>
      <c r="K50" s="25">
        <v>0</v>
      </c>
      <c r="L50" s="25"/>
      <c r="M50" s="25">
        <v>0</v>
      </c>
      <c r="N50" s="25"/>
      <c r="O50" s="25">
        <v>0</v>
      </c>
      <c r="P50" s="25"/>
      <c r="Q50" s="25">
        <v>7600000</v>
      </c>
      <c r="R50" s="25"/>
      <c r="S50" s="25">
        <v>2066</v>
      </c>
      <c r="T50" s="25"/>
      <c r="U50" s="25">
        <v>29921290784</v>
      </c>
      <c r="V50" s="25"/>
      <c r="W50" s="25">
        <v>15608175480</v>
      </c>
      <c r="Y50" s="5">
        <v>7.4999999999999997E-3</v>
      </c>
    </row>
    <row r="51" spans="1:25" x14ac:dyDescent="0.45">
      <c r="A51" s="1" t="s">
        <v>57</v>
      </c>
      <c r="C51" s="25">
        <v>45631189</v>
      </c>
      <c r="D51" s="25"/>
      <c r="E51" s="25">
        <v>119075241131</v>
      </c>
      <c r="F51" s="25"/>
      <c r="G51" s="25">
        <v>86001959774.653198</v>
      </c>
      <c r="H51" s="25"/>
      <c r="I51" s="25">
        <v>0</v>
      </c>
      <c r="J51" s="25"/>
      <c r="K51" s="25">
        <v>0</v>
      </c>
      <c r="L51" s="25"/>
      <c r="M51" s="25">
        <v>0</v>
      </c>
      <c r="N51" s="25"/>
      <c r="O51" s="25">
        <v>0</v>
      </c>
      <c r="P51" s="25"/>
      <c r="Q51" s="25">
        <v>45631189</v>
      </c>
      <c r="R51" s="25"/>
      <c r="S51" s="25">
        <v>1857</v>
      </c>
      <c r="T51" s="25"/>
      <c r="U51" s="25">
        <v>119075241131</v>
      </c>
      <c r="V51" s="25"/>
      <c r="W51" s="25">
        <v>84232932121.060699</v>
      </c>
      <c r="Y51" s="5">
        <v>4.0500000000000001E-2</v>
      </c>
    </row>
    <row r="52" spans="1:25" x14ac:dyDescent="0.45">
      <c r="A52" s="1" t="s">
        <v>58</v>
      </c>
      <c r="C52" s="25">
        <v>3249489</v>
      </c>
      <c r="D52" s="25"/>
      <c r="E52" s="25">
        <v>108078111323</v>
      </c>
      <c r="F52" s="25"/>
      <c r="G52" s="25">
        <v>103461849930.61301</v>
      </c>
      <c r="H52" s="25"/>
      <c r="I52" s="25">
        <v>0</v>
      </c>
      <c r="J52" s="25"/>
      <c r="K52" s="25">
        <v>0</v>
      </c>
      <c r="L52" s="25"/>
      <c r="M52" s="25">
        <v>-800000</v>
      </c>
      <c r="N52" s="25"/>
      <c r="O52" s="25">
        <v>24605188370</v>
      </c>
      <c r="P52" s="25"/>
      <c r="Q52" s="25">
        <v>2449489</v>
      </c>
      <c r="R52" s="25"/>
      <c r="S52" s="25">
        <v>27370</v>
      </c>
      <c r="T52" s="25"/>
      <c r="U52" s="25">
        <v>81470084940</v>
      </c>
      <c r="V52" s="25"/>
      <c r="W52" s="25">
        <v>66643610972.116501</v>
      </c>
      <c r="Y52" s="5">
        <v>3.2000000000000001E-2</v>
      </c>
    </row>
    <row r="53" spans="1:25" x14ac:dyDescent="0.45">
      <c r="A53" s="1" t="s">
        <v>59</v>
      </c>
      <c r="C53" s="25">
        <v>4170680</v>
      </c>
      <c r="D53" s="25"/>
      <c r="E53" s="25">
        <v>112964817840</v>
      </c>
      <c r="F53" s="25"/>
      <c r="G53" s="25">
        <v>67672945482.641998</v>
      </c>
      <c r="H53" s="25"/>
      <c r="I53" s="25">
        <v>0</v>
      </c>
      <c r="J53" s="25"/>
      <c r="K53" s="25">
        <v>0</v>
      </c>
      <c r="L53" s="25"/>
      <c r="M53" s="25">
        <v>0</v>
      </c>
      <c r="N53" s="25"/>
      <c r="O53" s="25">
        <v>0</v>
      </c>
      <c r="P53" s="25"/>
      <c r="Q53" s="25">
        <v>4170680</v>
      </c>
      <c r="R53" s="25"/>
      <c r="S53" s="25">
        <v>14060</v>
      </c>
      <c r="T53" s="25"/>
      <c r="U53" s="25">
        <v>112964817840</v>
      </c>
      <c r="V53" s="25"/>
      <c r="W53" s="25">
        <v>58290854223.239998</v>
      </c>
      <c r="Y53" s="5">
        <v>2.8000000000000001E-2</v>
      </c>
    </row>
    <row r="54" spans="1:25" x14ac:dyDescent="0.45">
      <c r="A54" s="1" t="s">
        <v>60</v>
      </c>
      <c r="C54" s="25">
        <v>1756700</v>
      </c>
      <c r="D54" s="25"/>
      <c r="E54" s="25">
        <v>27492463717</v>
      </c>
      <c r="F54" s="25"/>
      <c r="G54" s="25">
        <v>42102030479.849998</v>
      </c>
      <c r="H54" s="25"/>
      <c r="I54" s="25">
        <v>0</v>
      </c>
      <c r="J54" s="25"/>
      <c r="K54" s="25">
        <v>0</v>
      </c>
      <c r="L54" s="25"/>
      <c r="M54" s="25">
        <v>0</v>
      </c>
      <c r="N54" s="25"/>
      <c r="O54" s="25">
        <v>0</v>
      </c>
      <c r="P54" s="25"/>
      <c r="Q54" s="25">
        <v>1756700</v>
      </c>
      <c r="R54" s="25"/>
      <c r="S54" s="25">
        <v>21090</v>
      </c>
      <c r="T54" s="25"/>
      <c r="U54" s="25">
        <v>27492463717</v>
      </c>
      <c r="V54" s="25"/>
      <c r="W54" s="25">
        <v>36828362622.150002</v>
      </c>
      <c r="Y54" s="5">
        <v>1.77E-2</v>
      </c>
    </row>
    <row r="55" spans="1:25" x14ac:dyDescent="0.45">
      <c r="A55" s="1" t="s">
        <v>61</v>
      </c>
      <c r="C55" s="25">
        <v>2600000</v>
      </c>
      <c r="D55" s="25"/>
      <c r="E55" s="25">
        <v>24746380049</v>
      </c>
      <c r="F55" s="25"/>
      <c r="G55" s="25">
        <v>17833257000</v>
      </c>
      <c r="H55" s="25"/>
      <c r="I55" s="25">
        <v>0</v>
      </c>
      <c r="J55" s="25"/>
      <c r="K55" s="25">
        <v>0</v>
      </c>
      <c r="L55" s="25"/>
      <c r="M55" s="25">
        <v>0</v>
      </c>
      <c r="N55" s="25"/>
      <c r="O55" s="25">
        <v>0</v>
      </c>
      <c r="P55" s="25"/>
      <c r="Q55" s="25">
        <v>2600000</v>
      </c>
      <c r="R55" s="25"/>
      <c r="S55" s="25">
        <v>6860</v>
      </c>
      <c r="T55" s="25"/>
      <c r="U55" s="25">
        <v>24746380049</v>
      </c>
      <c r="V55" s="25"/>
      <c r="W55" s="25">
        <v>17729875800</v>
      </c>
      <c r="Y55" s="5">
        <v>8.5000000000000006E-3</v>
      </c>
    </row>
    <row r="56" spans="1:25" x14ac:dyDescent="0.45">
      <c r="A56" s="1" t="s">
        <v>62</v>
      </c>
      <c r="C56" s="25">
        <v>1000000</v>
      </c>
      <c r="D56" s="25"/>
      <c r="E56" s="25">
        <v>18608729322</v>
      </c>
      <c r="F56" s="25"/>
      <c r="G56" s="25">
        <v>25676311500</v>
      </c>
      <c r="H56" s="25"/>
      <c r="I56" s="25">
        <v>0</v>
      </c>
      <c r="J56" s="25"/>
      <c r="K56" s="25">
        <v>0</v>
      </c>
      <c r="L56" s="25"/>
      <c r="M56" s="25">
        <v>0</v>
      </c>
      <c r="N56" s="25"/>
      <c r="O56" s="25">
        <v>0</v>
      </c>
      <c r="P56" s="25"/>
      <c r="Q56" s="25">
        <v>1000000</v>
      </c>
      <c r="R56" s="25"/>
      <c r="S56" s="25">
        <v>26260</v>
      </c>
      <c r="T56" s="25"/>
      <c r="U56" s="25">
        <v>18608729322</v>
      </c>
      <c r="V56" s="25"/>
      <c r="W56" s="25">
        <v>26103753000</v>
      </c>
      <c r="Y56" s="5">
        <v>1.2500000000000001E-2</v>
      </c>
    </row>
    <row r="57" spans="1:25" x14ac:dyDescent="0.45">
      <c r="A57" s="1" t="s">
        <v>63</v>
      </c>
      <c r="C57" s="25">
        <v>2375286</v>
      </c>
      <c r="D57" s="25"/>
      <c r="E57" s="25">
        <v>73742702375</v>
      </c>
      <c r="F57" s="25"/>
      <c r="G57" s="25">
        <v>66159508413.365997</v>
      </c>
      <c r="H57" s="25"/>
      <c r="I57" s="25">
        <v>0</v>
      </c>
      <c r="J57" s="25"/>
      <c r="K57" s="25">
        <v>0</v>
      </c>
      <c r="L57" s="25"/>
      <c r="M57" s="25">
        <v>0</v>
      </c>
      <c r="N57" s="25"/>
      <c r="O57" s="25">
        <v>0</v>
      </c>
      <c r="P57" s="25"/>
      <c r="Q57" s="25">
        <v>2375286</v>
      </c>
      <c r="R57" s="25"/>
      <c r="S57" s="25">
        <v>28640</v>
      </c>
      <c r="T57" s="25"/>
      <c r="U57" s="25">
        <v>73742702375</v>
      </c>
      <c r="V57" s="25"/>
      <c r="W57" s="25">
        <v>67623423303.311996</v>
      </c>
      <c r="Y57" s="5">
        <v>3.2500000000000001E-2</v>
      </c>
    </row>
    <row r="58" spans="1:25" x14ac:dyDescent="0.45">
      <c r="A58" s="1" t="s">
        <v>64</v>
      </c>
      <c r="C58" s="25">
        <v>7500000</v>
      </c>
      <c r="D58" s="25"/>
      <c r="E58" s="25">
        <v>51759333741</v>
      </c>
      <c r="F58" s="25"/>
      <c r="G58" s="25">
        <v>48012615000</v>
      </c>
      <c r="H58" s="25"/>
      <c r="I58" s="25">
        <v>0</v>
      </c>
      <c r="J58" s="25"/>
      <c r="K58" s="25">
        <v>0</v>
      </c>
      <c r="L58" s="25"/>
      <c r="M58" s="25">
        <v>-200000</v>
      </c>
      <c r="N58" s="25"/>
      <c r="O58" s="25">
        <v>1308169829</v>
      </c>
      <c r="P58" s="25"/>
      <c r="Q58" s="25">
        <v>7300000</v>
      </c>
      <c r="R58" s="25"/>
      <c r="S58" s="25">
        <v>6720</v>
      </c>
      <c r="T58" s="25"/>
      <c r="U58" s="25">
        <v>50379084841</v>
      </c>
      <c r="V58" s="25"/>
      <c r="W58" s="25">
        <v>48764116800</v>
      </c>
      <c r="Y58" s="5">
        <v>2.3400000000000001E-2</v>
      </c>
    </row>
    <row r="59" spans="1:25" x14ac:dyDescent="0.45">
      <c r="A59" s="1" t="s">
        <v>65</v>
      </c>
      <c r="C59" s="25">
        <v>2895286</v>
      </c>
      <c r="D59" s="25"/>
      <c r="E59" s="25">
        <f>24107412804-31</f>
        <v>24107412773</v>
      </c>
      <c r="F59" s="25"/>
      <c r="G59" s="25">
        <f>15282493546.473-47</f>
        <v>15282493499.473</v>
      </c>
      <c r="H59" s="25"/>
      <c r="I59" s="25">
        <v>0</v>
      </c>
      <c r="J59" s="25"/>
      <c r="K59" s="25">
        <v>0</v>
      </c>
      <c r="L59" s="25"/>
      <c r="M59" s="25">
        <v>0</v>
      </c>
      <c r="N59" s="25"/>
      <c r="O59" s="25">
        <v>0</v>
      </c>
      <c r="P59" s="25"/>
      <c r="Q59" s="25">
        <v>5790572</v>
      </c>
      <c r="R59" s="25"/>
      <c r="S59" s="25">
        <v>4850</v>
      </c>
      <c r="T59" s="25"/>
      <c r="U59" s="25">
        <v>48213564040</v>
      </c>
      <c r="V59" s="25"/>
      <c r="W59" s="25">
        <v>27917172768.509998</v>
      </c>
      <c r="Y59" s="5">
        <v>1.34E-2</v>
      </c>
    </row>
    <row r="60" spans="1:25" x14ac:dyDescent="0.45">
      <c r="A60" s="1" t="s">
        <v>66</v>
      </c>
      <c r="C60" s="25">
        <v>0</v>
      </c>
      <c r="D60" s="25"/>
      <c r="E60" s="25">
        <v>0</v>
      </c>
      <c r="F60" s="25"/>
      <c r="G60" s="25">
        <v>0</v>
      </c>
      <c r="H60" s="25"/>
      <c r="I60" s="25">
        <v>0</v>
      </c>
      <c r="J60" s="25"/>
      <c r="K60" s="25">
        <v>0</v>
      </c>
      <c r="L60" s="25"/>
      <c r="M60" s="25">
        <v>0</v>
      </c>
      <c r="N60" s="25"/>
      <c r="O60" s="25">
        <v>0</v>
      </c>
      <c r="P60" s="25"/>
      <c r="Q60" s="25">
        <v>551724</v>
      </c>
      <c r="R60" s="25"/>
      <c r="S60" s="25">
        <v>10008</v>
      </c>
      <c r="T60" s="25"/>
      <c r="U60" s="25">
        <f>8214618636-31</f>
        <v>8214618605</v>
      </c>
      <c r="V60" s="25"/>
      <c r="W60" s="25">
        <f>5488799951.9376-44</f>
        <v>5488799907.9376001</v>
      </c>
      <c r="Y60" s="5">
        <v>2.5999999999999999E-3</v>
      </c>
    </row>
    <row r="61" spans="1:25" ht="19.5" thickBot="1" x14ac:dyDescent="0.5">
      <c r="C61" s="26">
        <f>SUM(C9:C60)</f>
        <v>283535106</v>
      </c>
      <c r="D61" s="25"/>
      <c r="E61" s="26">
        <f>SUM(E9:E60)</f>
        <v>2407151501832</v>
      </c>
      <c r="F61" s="25"/>
      <c r="G61" s="26">
        <f>SUM(G9:G60)</f>
        <v>2134767507078.4998</v>
      </c>
      <c r="H61" s="25"/>
      <c r="I61" s="26">
        <f>SUM(I9:I60)</f>
        <v>0</v>
      </c>
      <c r="J61" s="25"/>
      <c r="K61" s="26">
        <f>SUM(K9:K60)</f>
        <v>0</v>
      </c>
      <c r="L61" s="25"/>
      <c r="M61" s="26">
        <f>SUM(M9:M60)</f>
        <v>-4105286</v>
      </c>
      <c r="N61" s="25"/>
      <c r="O61" s="26">
        <f>SUM(O9:O60)</f>
        <v>29095229245</v>
      </c>
      <c r="P61" s="25"/>
      <c r="Q61" s="26">
        <f>SUM(Q9:Q60)</f>
        <v>303248830</v>
      </c>
      <c r="R61" s="25"/>
      <c r="S61" s="26">
        <f>SUM(S9:S60)</f>
        <v>914511</v>
      </c>
      <c r="T61" s="25"/>
      <c r="U61" s="26">
        <f>SUM(U9:U60)</f>
        <v>2379185637042</v>
      </c>
      <c r="V61" s="25"/>
      <c r="W61" s="26">
        <f>SUM(W9:W60)</f>
        <v>2030319169841.5354</v>
      </c>
      <c r="Y61" s="30">
        <f>SUM(Y9:Y60)</f>
        <v>0.97599999999999987</v>
      </c>
    </row>
    <row r="62" spans="1:25" ht="19.5" thickTop="1" x14ac:dyDescent="0.45"/>
    <row r="63" spans="1:25" x14ac:dyDescent="0.45">
      <c r="E63" s="3"/>
      <c r="G63" s="3"/>
    </row>
    <row r="64" spans="1:25" x14ac:dyDescent="0.45">
      <c r="E64" s="3"/>
      <c r="G64" s="3"/>
      <c r="U64" s="3"/>
      <c r="W64" s="3"/>
    </row>
    <row r="65" spans="5:23" x14ac:dyDescent="0.45">
      <c r="E65" s="3"/>
      <c r="G65" s="3"/>
      <c r="U65" s="3"/>
      <c r="W65" s="3"/>
    </row>
    <row r="66" spans="5:23" x14ac:dyDescent="0.45">
      <c r="E66" s="3"/>
      <c r="G66" s="3"/>
      <c r="U66" s="3"/>
      <c r="W66" s="3"/>
    </row>
    <row r="68" spans="5:23" x14ac:dyDescent="0.45">
      <c r="U68" s="3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8D618-1503-4B92-841B-E2347563016A}">
  <dimension ref="A2:L9"/>
  <sheetViews>
    <sheetView rightToLeft="1" view="pageBreakPreview" zoomScale="60" zoomScaleNormal="100" workbookViewId="0">
      <selection activeCell="G27" sqref="G27"/>
    </sheetView>
  </sheetViews>
  <sheetFormatPr defaultRowHeight="18.75" x14ac:dyDescent="0.25"/>
  <cols>
    <col min="1" max="1" width="24" style="21" bestFit="1" customWidth="1"/>
    <col min="2" max="2" width="1" style="21" customWidth="1"/>
    <col min="3" max="3" width="18.7109375" style="21" bestFit="1" customWidth="1"/>
    <col min="4" max="4" width="1" style="21" customWidth="1"/>
    <col min="5" max="5" width="20.85546875" style="21" customWidth="1"/>
    <col min="6" max="6" width="1" style="21" customWidth="1"/>
    <col min="7" max="7" width="27.140625" style="21" customWidth="1"/>
    <col min="8" max="8" width="1" style="21" customWidth="1"/>
    <col min="9" max="9" width="17.7109375" style="21" bestFit="1" customWidth="1"/>
    <col min="10" max="10" width="17.5703125" style="21" bestFit="1" customWidth="1"/>
    <col min="11" max="16384" width="9.140625" style="21"/>
  </cols>
  <sheetData>
    <row r="2" spans="1:12" ht="30" x14ac:dyDescent="0.25">
      <c r="A2" s="2" t="s">
        <v>0</v>
      </c>
      <c r="B2" s="2"/>
      <c r="C2" s="2"/>
      <c r="D2" s="2"/>
      <c r="E2" s="2"/>
      <c r="F2" s="2"/>
      <c r="G2" s="2"/>
    </row>
    <row r="3" spans="1:12" ht="30" x14ac:dyDescent="0.25">
      <c r="A3" s="2" t="s">
        <v>96</v>
      </c>
      <c r="B3" s="2"/>
      <c r="C3" s="2"/>
      <c r="D3" s="2"/>
      <c r="E3" s="2"/>
      <c r="F3" s="2"/>
      <c r="G3" s="2"/>
    </row>
    <row r="4" spans="1:12" ht="30" x14ac:dyDescent="0.25">
      <c r="A4" s="2" t="s">
        <v>2</v>
      </c>
      <c r="B4" s="2"/>
      <c r="C4" s="2"/>
      <c r="D4" s="2"/>
      <c r="E4" s="2"/>
      <c r="F4" s="2"/>
      <c r="G4" s="2"/>
    </row>
    <row r="6" spans="1:12" ht="60" x14ac:dyDescent="0.25">
      <c r="A6" s="17" t="s">
        <v>100</v>
      </c>
      <c r="C6" s="17" t="s">
        <v>74</v>
      </c>
      <c r="E6" s="18" t="s">
        <v>121</v>
      </c>
      <c r="G6" s="18" t="s">
        <v>13</v>
      </c>
      <c r="L6" s="22"/>
    </row>
    <row r="7" spans="1:12" ht="21" x14ac:dyDescent="0.25">
      <c r="A7" s="27" t="s">
        <v>128</v>
      </c>
      <c r="C7" s="25">
        <v>-69672187306</v>
      </c>
      <c r="E7" s="28">
        <v>1.0094662676141386</v>
      </c>
      <c r="G7" s="28">
        <v>-3.4292842393674743E-2</v>
      </c>
      <c r="I7" s="22"/>
      <c r="J7" s="22"/>
    </row>
    <row r="8" spans="1:12" ht="21" x14ac:dyDescent="0.25">
      <c r="A8" s="27" t="s">
        <v>129</v>
      </c>
      <c r="C8" s="25">
        <v>80265287</v>
      </c>
      <c r="E8" s="28">
        <v>-1.1629475522421263E-3</v>
      </c>
      <c r="G8" s="28">
        <v>3.9506795224972499E-5</v>
      </c>
      <c r="I8" s="22"/>
      <c r="J8" s="22"/>
    </row>
    <row r="9" spans="1:12" x14ac:dyDescent="0.25">
      <c r="E9" s="29"/>
      <c r="I9" s="22"/>
    </row>
  </sheetData>
  <mergeCells count="3">
    <mergeCell ref="A2:G2"/>
    <mergeCell ref="A3:G3"/>
    <mergeCell ref="A4:G4"/>
  </mergeCells>
  <pageMargins left="0.7" right="0.7" top="0.75" bottom="0.7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8"/>
  <sheetViews>
    <sheetView rightToLeft="1" view="pageBreakPreview" zoomScale="95" zoomScaleNormal="100" zoomScaleSheetLayoutView="95" workbookViewId="0">
      <selection activeCell="A16" sqref="A16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1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1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21" ht="30" x14ac:dyDescent="0.45">
      <c r="A6" s="6" t="s">
        <v>69</v>
      </c>
      <c r="C6" s="7" t="s">
        <v>70</v>
      </c>
      <c r="D6" s="7" t="s">
        <v>70</v>
      </c>
      <c r="E6" s="7" t="s">
        <v>70</v>
      </c>
      <c r="F6" s="7" t="s">
        <v>70</v>
      </c>
      <c r="G6" s="7" t="s">
        <v>70</v>
      </c>
      <c r="H6" s="7" t="s">
        <v>70</v>
      </c>
      <c r="I6" s="7" t="s">
        <v>70</v>
      </c>
      <c r="K6" s="7" t="s">
        <v>4</v>
      </c>
      <c r="M6" s="7" t="s">
        <v>5</v>
      </c>
      <c r="N6" s="7" t="s">
        <v>5</v>
      </c>
      <c r="O6" s="7" t="s">
        <v>5</v>
      </c>
      <c r="Q6" s="7" t="s">
        <v>6</v>
      </c>
      <c r="R6" s="7" t="s">
        <v>6</v>
      </c>
      <c r="S6" s="7" t="s">
        <v>6</v>
      </c>
    </row>
    <row r="7" spans="1:21" ht="30" x14ac:dyDescent="0.45">
      <c r="A7" s="7" t="s">
        <v>69</v>
      </c>
      <c r="C7" s="7" t="s">
        <v>71</v>
      </c>
      <c r="E7" s="7" t="s">
        <v>72</v>
      </c>
      <c r="G7" s="7" t="s">
        <v>73</v>
      </c>
      <c r="I7" s="7" t="s">
        <v>67</v>
      </c>
      <c r="K7" s="7" t="s">
        <v>74</v>
      </c>
      <c r="M7" s="7" t="s">
        <v>75</v>
      </c>
      <c r="O7" s="7" t="s">
        <v>76</v>
      </c>
      <c r="Q7" s="7" t="s">
        <v>74</v>
      </c>
      <c r="S7" s="7" t="s">
        <v>68</v>
      </c>
    </row>
    <row r="8" spans="1:21" x14ac:dyDescent="0.45">
      <c r="A8" s="1" t="s">
        <v>77</v>
      </c>
      <c r="C8" s="13">
        <v>279927370</v>
      </c>
      <c r="E8" s="4" t="s">
        <v>78</v>
      </c>
      <c r="F8" s="4"/>
      <c r="G8" s="4" t="s">
        <v>79</v>
      </c>
      <c r="H8" s="4"/>
      <c r="I8" s="25">
        <v>0</v>
      </c>
      <c r="J8" s="25"/>
      <c r="K8" s="25">
        <v>10173713903</v>
      </c>
      <c r="L8" s="25"/>
      <c r="M8" s="25">
        <v>64029695958</v>
      </c>
      <c r="N8" s="25"/>
      <c r="O8" s="25">
        <v>60347797823</v>
      </c>
      <c r="P8" s="25"/>
      <c r="Q8" s="25">
        <v>13855612038</v>
      </c>
      <c r="R8" s="4"/>
      <c r="S8" s="14">
        <v>6.7000000000000002E-3</v>
      </c>
      <c r="T8" s="4"/>
      <c r="U8" s="4"/>
    </row>
    <row r="9" spans="1:21" x14ac:dyDescent="0.45">
      <c r="A9" s="1" t="s">
        <v>80</v>
      </c>
      <c r="C9" s="4" t="s">
        <v>81</v>
      </c>
      <c r="E9" s="4" t="s">
        <v>78</v>
      </c>
      <c r="F9" s="4"/>
      <c r="G9" s="4" t="s">
        <v>82</v>
      </c>
      <c r="H9" s="4"/>
      <c r="I9" s="25">
        <v>10</v>
      </c>
      <c r="J9" s="25"/>
      <c r="K9" s="25">
        <v>92923975</v>
      </c>
      <c r="L9" s="25"/>
      <c r="M9" s="25">
        <v>607016</v>
      </c>
      <c r="N9" s="25"/>
      <c r="O9" s="25">
        <v>420000</v>
      </c>
      <c r="P9" s="25"/>
      <c r="Q9" s="25">
        <v>93110991</v>
      </c>
      <c r="R9" s="4"/>
      <c r="S9" s="14">
        <v>0</v>
      </c>
      <c r="T9" s="4"/>
      <c r="U9" s="4"/>
    </row>
    <row r="10" spans="1:21" x14ac:dyDescent="0.45">
      <c r="A10" s="1" t="s">
        <v>83</v>
      </c>
      <c r="C10" s="4" t="s">
        <v>84</v>
      </c>
      <c r="E10" s="4" t="s">
        <v>78</v>
      </c>
      <c r="F10" s="4"/>
      <c r="G10" s="4" t="s">
        <v>85</v>
      </c>
      <c r="H10" s="4"/>
      <c r="I10" s="25">
        <v>10</v>
      </c>
      <c r="J10" s="25"/>
      <c r="K10" s="25">
        <v>4892211</v>
      </c>
      <c r="L10" s="25"/>
      <c r="M10" s="25">
        <v>29406</v>
      </c>
      <c r="N10" s="25"/>
      <c r="O10" s="25">
        <v>420000</v>
      </c>
      <c r="P10" s="25"/>
      <c r="Q10" s="25">
        <v>4501617</v>
      </c>
      <c r="R10" s="4"/>
      <c r="S10" s="14">
        <v>0</v>
      </c>
      <c r="T10" s="4"/>
      <c r="U10" s="4"/>
    </row>
    <row r="11" spans="1:21" x14ac:dyDescent="0.45">
      <c r="A11" s="1" t="s">
        <v>86</v>
      </c>
      <c r="C11" s="4" t="s">
        <v>87</v>
      </c>
      <c r="E11" s="4" t="s">
        <v>78</v>
      </c>
      <c r="F11" s="4"/>
      <c r="G11" s="4" t="s">
        <v>85</v>
      </c>
      <c r="H11" s="4"/>
      <c r="I11" s="25">
        <v>10</v>
      </c>
      <c r="J11" s="25"/>
      <c r="K11" s="25">
        <v>1922803443</v>
      </c>
      <c r="L11" s="25"/>
      <c r="M11" s="25">
        <v>2233260468</v>
      </c>
      <c r="N11" s="25"/>
      <c r="O11" s="25">
        <v>420000</v>
      </c>
      <c r="P11" s="25"/>
      <c r="Q11" s="25">
        <v>4155643911</v>
      </c>
      <c r="R11" s="4"/>
      <c r="S11" s="14">
        <v>2E-3</v>
      </c>
      <c r="T11" s="4"/>
      <c r="U11" s="4"/>
    </row>
    <row r="12" spans="1:21" x14ac:dyDescent="0.45">
      <c r="A12" s="1" t="s">
        <v>88</v>
      </c>
      <c r="C12" s="4" t="s">
        <v>89</v>
      </c>
      <c r="E12" s="4" t="s">
        <v>78</v>
      </c>
      <c r="F12" s="4"/>
      <c r="G12" s="4" t="s">
        <v>90</v>
      </c>
      <c r="H12" s="4"/>
      <c r="I12" s="25">
        <v>0</v>
      </c>
      <c r="J12" s="25"/>
      <c r="K12" s="25">
        <v>20678</v>
      </c>
      <c r="L12" s="25"/>
      <c r="M12" s="25">
        <v>0</v>
      </c>
      <c r="N12" s="25"/>
      <c r="O12" s="25">
        <v>0</v>
      </c>
      <c r="P12" s="25"/>
      <c r="Q12" s="25">
        <v>20678</v>
      </c>
      <c r="R12" s="4"/>
      <c r="S12" s="14">
        <v>0</v>
      </c>
      <c r="T12" s="4"/>
      <c r="U12" s="4"/>
    </row>
    <row r="13" spans="1:21" x14ac:dyDescent="0.45">
      <c r="A13" s="1" t="s">
        <v>91</v>
      </c>
      <c r="C13" s="13">
        <v>279914422</v>
      </c>
      <c r="E13" s="4" t="s">
        <v>92</v>
      </c>
      <c r="F13" s="4"/>
      <c r="G13" s="4" t="s">
        <v>93</v>
      </c>
      <c r="H13" s="4"/>
      <c r="I13" s="25">
        <v>0</v>
      </c>
      <c r="J13" s="25"/>
      <c r="K13" s="25">
        <v>12394769</v>
      </c>
      <c r="L13" s="25"/>
      <c r="M13" s="25">
        <v>24784298373</v>
      </c>
      <c r="N13" s="25"/>
      <c r="O13" s="25">
        <v>23100000300</v>
      </c>
      <c r="P13" s="25"/>
      <c r="Q13" s="25">
        <v>1696692842</v>
      </c>
      <c r="R13" s="4"/>
      <c r="S13" s="14">
        <v>8.0000000000000004E-4</v>
      </c>
      <c r="T13" s="4"/>
      <c r="U13" s="4"/>
    </row>
    <row r="14" spans="1:21" x14ac:dyDescent="0.45">
      <c r="A14" s="1" t="s">
        <v>88</v>
      </c>
      <c r="C14" s="4" t="s">
        <v>94</v>
      </c>
      <c r="E14" s="4" t="s">
        <v>92</v>
      </c>
      <c r="F14" s="4"/>
      <c r="G14" s="4" t="s">
        <v>95</v>
      </c>
      <c r="H14" s="4"/>
      <c r="I14" s="25">
        <v>0</v>
      </c>
      <c r="J14" s="25"/>
      <c r="K14" s="25">
        <v>70858</v>
      </c>
      <c r="L14" s="25"/>
      <c r="M14" s="25">
        <v>0</v>
      </c>
      <c r="N14" s="25"/>
      <c r="O14" s="25">
        <v>0</v>
      </c>
      <c r="P14" s="25"/>
      <c r="Q14" s="25">
        <v>70858</v>
      </c>
      <c r="R14" s="4"/>
      <c r="S14" s="14">
        <v>0</v>
      </c>
      <c r="T14" s="4"/>
      <c r="U14" s="4"/>
    </row>
    <row r="15" spans="1:21" ht="19.5" thickBot="1" x14ac:dyDescent="0.5">
      <c r="E15" s="4"/>
      <c r="F15" s="4"/>
      <c r="G15" s="4"/>
      <c r="H15" s="4"/>
      <c r="I15" s="25"/>
      <c r="J15" s="25"/>
      <c r="K15" s="26">
        <f>SUM(K8:K14)</f>
        <v>12206819837</v>
      </c>
      <c r="L15" s="25"/>
      <c r="M15" s="26">
        <f>SUM(M8:M14)</f>
        <v>91047891221</v>
      </c>
      <c r="N15" s="25"/>
      <c r="O15" s="26">
        <f>SUM(O8:O14)</f>
        <v>83449058123</v>
      </c>
      <c r="P15" s="25"/>
      <c r="Q15" s="26">
        <f>SUM(Q8:Q14)</f>
        <v>19805652935</v>
      </c>
      <c r="R15" s="4"/>
      <c r="S15" s="31">
        <f>SUM(S8:S14)</f>
        <v>9.4999999999999998E-3</v>
      </c>
      <c r="T15" s="4"/>
      <c r="U15" s="4"/>
    </row>
    <row r="16" spans="1:21" ht="19.5" thickTop="1" x14ac:dyDescent="0.45"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5:21" x14ac:dyDescent="0.45"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5:21" x14ac:dyDescent="0.45"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8"/>
  <sheetViews>
    <sheetView rightToLeft="1" view="pageBreakPreview" zoomScaleNormal="100" zoomScaleSheetLayoutView="100" workbookViewId="0">
      <selection activeCell="K19" sqref="K19"/>
    </sheetView>
  </sheetViews>
  <sheetFormatPr defaultRowHeight="18.75" x14ac:dyDescent="0.45"/>
  <cols>
    <col min="1" max="1" width="18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96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7" t="s">
        <v>97</v>
      </c>
      <c r="B6" s="7" t="s">
        <v>97</v>
      </c>
      <c r="C6" s="7" t="s">
        <v>97</v>
      </c>
      <c r="D6" s="7" t="s">
        <v>97</v>
      </c>
      <c r="E6" s="7" t="s">
        <v>97</v>
      </c>
      <c r="G6" s="7" t="s">
        <v>98</v>
      </c>
      <c r="H6" s="7" t="s">
        <v>98</v>
      </c>
      <c r="I6" s="7" t="s">
        <v>98</v>
      </c>
      <c r="J6" s="7" t="s">
        <v>98</v>
      </c>
      <c r="K6" s="7" t="s">
        <v>98</v>
      </c>
      <c r="M6" s="7" t="s">
        <v>99</v>
      </c>
      <c r="N6" s="7" t="s">
        <v>99</v>
      </c>
      <c r="O6" s="7" t="s">
        <v>99</v>
      </c>
      <c r="P6" s="7" t="s">
        <v>99</v>
      </c>
      <c r="Q6" s="7" t="s">
        <v>99</v>
      </c>
    </row>
    <row r="7" spans="1:17" ht="30" x14ac:dyDescent="0.45">
      <c r="A7" s="7" t="s">
        <v>100</v>
      </c>
      <c r="C7" s="7" t="s">
        <v>101</v>
      </c>
      <c r="E7" s="7" t="s">
        <v>67</v>
      </c>
      <c r="G7" s="7" t="s">
        <v>102</v>
      </c>
      <c r="I7" s="7" t="s">
        <v>103</v>
      </c>
      <c r="K7" s="7" t="s">
        <v>104</v>
      </c>
      <c r="M7" s="7" t="s">
        <v>102</v>
      </c>
      <c r="O7" s="7" t="s">
        <v>103</v>
      </c>
      <c r="Q7" s="7" t="s">
        <v>104</v>
      </c>
    </row>
    <row r="8" spans="1:17" x14ac:dyDescent="0.45">
      <c r="A8" s="1" t="s">
        <v>77</v>
      </c>
      <c r="C8" s="25">
        <v>30</v>
      </c>
      <c r="D8" s="25"/>
      <c r="E8" s="25">
        <v>0</v>
      </c>
      <c r="F8" s="25"/>
      <c r="G8" s="25">
        <v>60863311</v>
      </c>
      <c r="H8" s="25"/>
      <c r="I8" s="25">
        <v>0</v>
      </c>
      <c r="J8" s="25"/>
      <c r="K8" s="25">
        <v>60863311</v>
      </c>
      <c r="L8" s="25"/>
      <c r="M8" s="25">
        <v>60863311</v>
      </c>
      <c r="N8" s="25"/>
      <c r="O8" s="25">
        <v>0</v>
      </c>
      <c r="P8" s="25"/>
      <c r="Q8" s="25">
        <v>60863311</v>
      </c>
    </row>
    <row r="9" spans="1:17" x14ac:dyDescent="0.45">
      <c r="A9" s="1" t="s">
        <v>80</v>
      </c>
      <c r="C9" s="25">
        <v>28</v>
      </c>
      <c r="D9" s="25"/>
      <c r="E9" s="25">
        <v>10</v>
      </c>
      <c r="F9" s="25"/>
      <c r="G9" s="25">
        <v>607169</v>
      </c>
      <c r="H9" s="25"/>
      <c r="I9" s="25">
        <v>581</v>
      </c>
      <c r="J9" s="25"/>
      <c r="K9" s="25">
        <v>606588</v>
      </c>
      <c r="L9" s="25"/>
      <c r="M9" s="25">
        <v>607169</v>
      </c>
      <c r="N9" s="25"/>
      <c r="O9" s="25">
        <v>581</v>
      </c>
      <c r="P9" s="25"/>
      <c r="Q9" s="25">
        <v>606588</v>
      </c>
    </row>
    <row r="10" spans="1:17" x14ac:dyDescent="0.45">
      <c r="A10" s="1" t="s">
        <v>83</v>
      </c>
      <c r="C10" s="25">
        <v>23</v>
      </c>
      <c r="D10" s="25"/>
      <c r="E10" s="25">
        <v>10</v>
      </c>
      <c r="F10" s="25"/>
      <c r="G10" s="25">
        <v>28551</v>
      </c>
      <c r="H10" s="25"/>
      <c r="I10" s="25">
        <v>62</v>
      </c>
      <c r="J10" s="25"/>
      <c r="K10" s="25">
        <v>28489</v>
      </c>
      <c r="L10" s="25"/>
      <c r="M10" s="25">
        <v>28551</v>
      </c>
      <c r="N10" s="25"/>
      <c r="O10" s="25">
        <v>62</v>
      </c>
      <c r="P10" s="25"/>
      <c r="Q10" s="25">
        <v>28489</v>
      </c>
    </row>
    <row r="11" spans="1:17" x14ac:dyDescent="0.45">
      <c r="A11" s="1" t="s">
        <v>86</v>
      </c>
      <c r="C11" s="25">
        <v>26</v>
      </c>
      <c r="D11" s="25"/>
      <c r="E11" s="25">
        <v>10</v>
      </c>
      <c r="F11" s="25"/>
      <c r="G11" s="25">
        <v>18766256</v>
      </c>
      <c r="H11" s="25"/>
      <c r="I11" s="25">
        <v>40147</v>
      </c>
      <c r="J11" s="25"/>
      <c r="K11" s="25">
        <v>18726109</v>
      </c>
      <c r="L11" s="25"/>
      <c r="M11" s="25">
        <v>18766256</v>
      </c>
      <c r="N11" s="25"/>
      <c r="O11" s="25">
        <v>40147</v>
      </c>
      <c r="P11" s="25"/>
      <c r="Q11" s="25">
        <v>18726109</v>
      </c>
    </row>
    <row r="12" spans="1:17" ht="19.5" thickBot="1" x14ac:dyDescent="0.5">
      <c r="C12" s="25"/>
      <c r="D12" s="25"/>
      <c r="E12" s="25"/>
      <c r="F12" s="25"/>
      <c r="G12" s="26">
        <f>SUM(G8:G11)</f>
        <v>80265287</v>
      </c>
      <c r="H12" s="25"/>
      <c r="I12" s="26">
        <f>SUM(I8:I11)</f>
        <v>40790</v>
      </c>
      <c r="J12" s="25"/>
      <c r="K12" s="26">
        <f>SUM(K8:K11)</f>
        <v>80224497</v>
      </c>
      <c r="L12" s="25"/>
      <c r="M12" s="26">
        <f>SUM(M8:M11)</f>
        <v>80265287</v>
      </c>
      <c r="N12" s="25"/>
      <c r="O12" s="26">
        <f>SUM(O8:O11)</f>
        <v>40790</v>
      </c>
      <c r="P12" s="25"/>
      <c r="Q12" s="26">
        <f>SUM(Q8:Q11)</f>
        <v>80224497</v>
      </c>
    </row>
    <row r="13" spans="1:17" ht="19.5" thickTop="1" x14ac:dyDescent="0.45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x14ac:dyDescent="0.45">
      <c r="C14" s="16"/>
      <c r="D14" s="16"/>
      <c r="E14" s="16"/>
      <c r="F14" s="16"/>
      <c r="G14" s="16"/>
      <c r="H14" s="16"/>
      <c r="I14" s="15"/>
      <c r="J14" s="16"/>
      <c r="K14" s="16"/>
      <c r="L14" s="16"/>
      <c r="M14" s="16"/>
      <c r="N14" s="16"/>
      <c r="O14" s="16"/>
      <c r="P14" s="16"/>
      <c r="Q14" s="16"/>
    </row>
    <row r="18" ht="16.5" customHeight="1" x14ac:dyDescent="0.45"/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"/>
  <sheetViews>
    <sheetView rightToLeft="1" view="pageBreakPreview" zoomScale="85" zoomScaleNormal="70" zoomScaleSheetLayoutView="85" workbookViewId="0">
      <selection activeCell="C9" sqref="C9"/>
    </sheetView>
  </sheetViews>
  <sheetFormatPr defaultRowHeight="18.75" x14ac:dyDescent="0.45"/>
  <cols>
    <col min="1" max="1" width="22.855468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6.85546875" style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96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45">
      <c r="A6" s="6" t="s">
        <v>3</v>
      </c>
      <c r="C6" s="7" t="s">
        <v>106</v>
      </c>
      <c r="D6" s="7" t="s">
        <v>106</v>
      </c>
      <c r="E6" s="7" t="s">
        <v>106</v>
      </c>
      <c r="F6" s="7" t="s">
        <v>106</v>
      </c>
      <c r="G6" s="7" t="s">
        <v>106</v>
      </c>
      <c r="I6" s="7" t="s">
        <v>98</v>
      </c>
      <c r="J6" s="7" t="s">
        <v>98</v>
      </c>
      <c r="K6" s="7" t="s">
        <v>98</v>
      </c>
      <c r="L6" s="7" t="s">
        <v>98</v>
      </c>
      <c r="M6" s="7" t="s">
        <v>98</v>
      </c>
      <c r="O6" s="7" t="s">
        <v>99</v>
      </c>
      <c r="P6" s="7" t="s">
        <v>99</v>
      </c>
      <c r="Q6" s="7" t="s">
        <v>99</v>
      </c>
      <c r="R6" s="7" t="s">
        <v>99</v>
      </c>
      <c r="S6" s="7" t="s">
        <v>99</v>
      </c>
    </row>
    <row r="7" spans="1:19" ht="71.25" customHeight="1" x14ac:dyDescent="0.45">
      <c r="A7" s="7" t="s">
        <v>3</v>
      </c>
      <c r="C7" s="7" t="s">
        <v>107</v>
      </c>
      <c r="E7" s="20" t="s">
        <v>108</v>
      </c>
      <c r="G7" s="10" t="s">
        <v>109</v>
      </c>
      <c r="I7" s="10" t="s">
        <v>110</v>
      </c>
      <c r="K7" s="10" t="s">
        <v>103</v>
      </c>
      <c r="M7" s="10" t="s">
        <v>111</v>
      </c>
      <c r="O7" s="10" t="s">
        <v>110</v>
      </c>
      <c r="Q7" s="10" t="s">
        <v>103</v>
      </c>
      <c r="S7" s="10" t="s">
        <v>111</v>
      </c>
    </row>
    <row r="8" spans="1:19" s="4" customFormat="1" x14ac:dyDescent="0.45">
      <c r="A8" s="19" t="s">
        <v>58</v>
      </c>
      <c r="C8" s="4" t="s">
        <v>112</v>
      </c>
      <c r="E8" s="25">
        <v>2449489</v>
      </c>
      <c r="F8" s="25"/>
      <c r="G8" s="25">
        <v>3530</v>
      </c>
      <c r="H8" s="25"/>
      <c r="I8" s="25">
        <v>8646696170</v>
      </c>
      <c r="J8" s="25"/>
      <c r="K8" s="25">
        <v>70489371</v>
      </c>
      <c r="L8" s="25"/>
      <c r="M8" s="25">
        <v>8576206799</v>
      </c>
      <c r="N8" s="25"/>
      <c r="O8" s="25">
        <v>8646696170</v>
      </c>
      <c r="P8" s="25"/>
      <c r="Q8" s="25">
        <v>70489371</v>
      </c>
      <c r="R8" s="25"/>
      <c r="S8" s="25">
        <v>8576206799</v>
      </c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V61"/>
  <sheetViews>
    <sheetView rightToLeft="1" view="pageBreakPreview" zoomScaleNormal="106" zoomScaleSheetLayoutView="100" workbookViewId="0">
      <selection activeCell="A9" sqref="A9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0" ht="30" x14ac:dyDescent="0.4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20" ht="30" x14ac:dyDescent="0.45">
      <c r="A3" s="8" t="s">
        <v>96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0" ht="30" x14ac:dyDescent="0.4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6" spans="1:20" ht="30" x14ac:dyDescent="0.45">
      <c r="A6" s="9" t="s">
        <v>3</v>
      </c>
      <c r="C6" s="10" t="s">
        <v>98</v>
      </c>
      <c r="D6" s="10" t="s">
        <v>98</v>
      </c>
      <c r="E6" s="10" t="s">
        <v>98</v>
      </c>
      <c r="F6" s="10" t="s">
        <v>98</v>
      </c>
      <c r="G6" s="10" t="s">
        <v>98</v>
      </c>
      <c r="H6" s="10" t="s">
        <v>98</v>
      </c>
      <c r="I6" s="10" t="s">
        <v>98</v>
      </c>
      <c r="K6" s="10" t="s">
        <v>99</v>
      </c>
      <c r="L6" s="10" t="s">
        <v>99</v>
      </c>
      <c r="M6" s="10" t="s">
        <v>99</v>
      </c>
      <c r="N6" s="10" t="s">
        <v>99</v>
      </c>
      <c r="O6" s="10" t="s">
        <v>99</v>
      </c>
      <c r="P6" s="10" t="s">
        <v>99</v>
      </c>
      <c r="Q6" s="10" t="s">
        <v>99</v>
      </c>
    </row>
    <row r="7" spans="1:20" ht="30" x14ac:dyDescent="0.45">
      <c r="A7" s="10" t="s">
        <v>3</v>
      </c>
      <c r="C7" s="10" t="s">
        <v>7</v>
      </c>
      <c r="E7" s="10" t="s">
        <v>113</v>
      </c>
      <c r="G7" s="10" t="s">
        <v>114</v>
      </c>
      <c r="I7" s="10" t="s">
        <v>115</v>
      </c>
      <c r="K7" s="10" t="s">
        <v>7</v>
      </c>
      <c r="M7" s="10" t="s">
        <v>113</v>
      </c>
      <c r="O7" s="10" t="s">
        <v>114</v>
      </c>
      <c r="Q7" s="10" t="s">
        <v>115</v>
      </c>
    </row>
    <row r="8" spans="1:20" x14ac:dyDescent="0.45">
      <c r="A8" s="1" t="s">
        <v>66</v>
      </c>
      <c r="C8" s="25">
        <v>551724</v>
      </c>
      <c r="D8" s="25"/>
      <c r="E8" s="25">
        <v>5488799951</v>
      </c>
      <c r="F8" s="25"/>
      <c r="G8" s="25">
        <v>8214618636</v>
      </c>
      <c r="H8" s="25"/>
      <c r="I8" s="25">
        <v>-2725818684</v>
      </c>
      <c r="J8" s="25"/>
      <c r="K8" s="25">
        <v>551724</v>
      </c>
      <c r="L8" s="25"/>
      <c r="M8" s="25">
        <v>5488799951</v>
      </c>
      <c r="N8" s="25"/>
      <c r="O8" s="25">
        <v>8214618636</v>
      </c>
      <c r="P8" s="25"/>
      <c r="Q8" s="25">
        <v>-2725818684</v>
      </c>
      <c r="R8" s="4"/>
      <c r="S8" s="4"/>
      <c r="T8" s="4"/>
    </row>
    <row r="9" spans="1:20" x14ac:dyDescent="0.45">
      <c r="A9" s="1" t="s">
        <v>35</v>
      </c>
      <c r="C9" s="25">
        <v>4727272</v>
      </c>
      <c r="D9" s="25"/>
      <c r="E9" s="25">
        <v>5075076310</v>
      </c>
      <c r="F9" s="25"/>
      <c r="G9" s="25">
        <v>5380520717</v>
      </c>
      <c r="H9" s="25"/>
      <c r="I9" s="25">
        <v>-305444406</v>
      </c>
      <c r="J9" s="25"/>
      <c r="K9" s="25">
        <v>4727272</v>
      </c>
      <c r="L9" s="25"/>
      <c r="M9" s="25">
        <v>5075076310</v>
      </c>
      <c r="N9" s="25"/>
      <c r="O9" s="25">
        <v>5380520717</v>
      </c>
      <c r="P9" s="25"/>
      <c r="Q9" s="25">
        <v>-305444406</v>
      </c>
      <c r="R9" s="4"/>
      <c r="S9" s="4"/>
      <c r="T9" s="4"/>
    </row>
    <row r="10" spans="1:20" x14ac:dyDescent="0.45">
      <c r="A10" s="1" t="s">
        <v>34</v>
      </c>
      <c r="C10" s="25">
        <v>876920</v>
      </c>
      <c r="D10" s="25"/>
      <c r="E10" s="25">
        <v>19717906614</v>
      </c>
      <c r="F10" s="25"/>
      <c r="G10" s="25">
        <v>17643255078</v>
      </c>
      <c r="H10" s="25"/>
      <c r="I10" s="25">
        <v>2074651536</v>
      </c>
      <c r="J10" s="25"/>
      <c r="K10" s="25">
        <v>876920</v>
      </c>
      <c r="L10" s="25"/>
      <c r="M10" s="25">
        <v>19717906614</v>
      </c>
      <c r="N10" s="25"/>
      <c r="O10" s="25">
        <v>17643255078</v>
      </c>
      <c r="P10" s="25"/>
      <c r="Q10" s="25">
        <v>2074651536</v>
      </c>
      <c r="R10" s="4"/>
      <c r="S10" s="4"/>
      <c r="T10" s="4"/>
    </row>
    <row r="11" spans="1:20" x14ac:dyDescent="0.45">
      <c r="A11" s="1" t="s">
        <v>38</v>
      </c>
      <c r="C11" s="25">
        <v>3060000</v>
      </c>
      <c r="D11" s="25"/>
      <c r="E11" s="25">
        <v>28653690060</v>
      </c>
      <c r="F11" s="25"/>
      <c r="G11" s="25">
        <v>33398887140</v>
      </c>
      <c r="H11" s="25"/>
      <c r="I11" s="25">
        <v>-4745197080</v>
      </c>
      <c r="J11" s="25"/>
      <c r="K11" s="25">
        <v>3060000</v>
      </c>
      <c r="L11" s="25"/>
      <c r="M11" s="25">
        <v>28653690060</v>
      </c>
      <c r="N11" s="25"/>
      <c r="O11" s="25">
        <v>33398887140</v>
      </c>
      <c r="P11" s="25"/>
      <c r="Q11" s="25">
        <v>-4745197080</v>
      </c>
      <c r="R11" s="4"/>
      <c r="S11" s="4"/>
      <c r="T11" s="4"/>
    </row>
    <row r="12" spans="1:20" x14ac:dyDescent="0.45">
      <c r="A12" s="1" t="s">
        <v>116</v>
      </c>
      <c r="C12" s="25">
        <v>0</v>
      </c>
      <c r="D12" s="25"/>
      <c r="E12" s="25">
        <v>0</v>
      </c>
      <c r="F12" s="25"/>
      <c r="G12" s="25">
        <v>0</v>
      </c>
      <c r="H12" s="25"/>
      <c r="I12" s="25">
        <v>0</v>
      </c>
      <c r="J12" s="25"/>
      <c r="K12" s="25">
        <v>0</v>
      </c>
      <c r="L12" s="25"/>
      <c r="M12" s="25">
        <v>0</v>
      </c>
      <c r="N12" s="25"/>
      <c r="O12" s="25">
        <v>0</v>
      </c>
      <c r="P12" s="25"/>
      <c r="Q12" s="25">
        <v>0</v>
      </c>
      <c r="R12" s="4"/>
      <c r="S12" s="4"/>
      <c r="T12" s="4"/>
    </row>
    <row r="13" spans="1:20" x14ac:dyDescent="0.45">
      <c r="A13" s="1" t="s">
        <v>19</v>
      </c>
      <c r="C13" s="25">
        <v>3600000</v>
      </c>
      <c r="D13" s="25"/>
      <c r="E13" s="25">
        <v>37253017800</v>
      </c>
      <c r="F13" s="25"/>
      <c r="G13" s="25">
        <v>35606871000</v>
      </c>
      <c r="H13" s="25"/>
      <c r="I13" s="25">
        <v>1646146800</v>
      </c>
      <c r="J13" s="25"/>
      <c r="K13" s="25">
        <v>3600000</v>
      </c>
      <c r="L13" s="25"/>
      <c r="M13" s="25">
        <v>37253017800</v>
      </c>
      <c r="N13" s="25"/>
      <c r="O13" s="25">
        <v>35606871000</v>
      </c>
      <c r="P13" s="25"/>
      <c r="Q13" s="25">
        <v>1646146800</v>
      </c>
      <c r="R13" s="4"/>
      <c r="S13" s="4"/>
      <c r="T13" s="4"/>
    </row>
    <row r="14" spans="1:20" x14ac:dyDescent="0.45">
      <c r="A14" s="1" t="s">
        <v>60</v>
      </c>
      <c r="C14" s="25">
        <v>1756700</v>
      </c>
      <c r="D14" s="25"/>
      <c r="E14" s="25">
        <v>36828362622</v>
      </c>
      <c r="F14" s="25"/>
      <c r="G14" s="25">
        <v>42102030479</v>
      </c>
      <c r="H14" s="25"/>
      <c r="I14" s="25">
        <v>-5273667856</v>
      </c>
      <c r="J14" s="25"/>
      <c r="K14" s="25">
        <v>1756700</v>
      </c>
      <c r="L14" s="25"/>
      <c r="M14" s="25">
        <v>36828362622</v>
      </c>
      <c r="N14" s="25"/>
      <c r="O14" s="25">
        <v>42102030479</v>
      </c>
      <c r="P14" s="25"/>
      <c r="Q14" s="25">
        <v>-5273667856</v>
      </c>
      <c r="R14" s="4"/>
      <c r="S14" s="4"/>
      <c r="T14" s="4"/>
    </row>
    <row r="15" spans="1:20" x14ac:dyDescent="0.45">
      <c r="A15" s="1" t="s">
        <v>65</v>
      </c>
      <c r="C15" s="25">
        <v>5790572</v>
      </c>
      <c r="D15" s="25"/>
      <c r="E15" s="25">
        <v>27917172768</v>
      </c>
      <c r="F15" s="25"/>
      <c r="G15" s="25">
        <v>39388644782</v>
      </c>
      <c r="H15" s="25"/>
      <c r="I15" s="25">
        <v>-11471472013</v>
      </c>
      <c r="J15" s="25"/>
      <c r="K15" s="25">
        <v>5790572</v>
      </c>
      <c r="L15" s="25"/>
      <c r="M15" s="25">
        <v>27917172768</v>
      </c>
      <c r="N15" s="25"/>
      <c r="O15" s="25">
        <v>39388644782</v>
      </c>
      <c r="P15" s="25"/>
      <c r="Q15" s="25">
        <v>-11471472013</v>
      </c>
      <c r="R15" s="4"/>
      <c r="S15" s="4"/>
      <c r="T15" s="4"/>
    </row>
    <row r="16" spans="1:20" x14ac:dyDescent="0.45">
      <c r="A16" s="1" t="s">
        <v>56</v>
      </c>
      <c r="C16" s="25">
        <v>7600000</v>
      </c>
      <c r="D16" s="25"/>
      <c r="E16" s="25">
        <v>15608175480</v>
      </c>
      <c r="F16" s="25"/>
      <c r="G16" s="25">
        <v>17731068660</v>
      </c>
      <c r="H16" s="25"/>
      <c r="I16" s="25">
        <v>-2122893180</v>
      </c>
      <c r="J16" s="25"/>
      <c r="K16" s="25">
        <v>7600000</v>
      </c>
      <c r="L16" s="25"/>
      <c r="M16" s="25">
        <v>15608175480</v>
      </c>
      <c r="N16" s="25"/>
      <c r="O16" s="25">
        <v>17731068660</v>
      </c>
      <c r="P16" s="25"/>
      <c r="Q16" s="25">
        <v>-2122893180</v>
      </c>
      <c r="R16" s="4"/>
      <c r="S16" s="4"/>
      <c r="T16" s="4"/>
    </row>
    <row r="17" spans="1:20" x14ac:dyDescent="0.45">
      <c r="A17" s="1" t="s">
        <v>28</v>
      </c>
      <c r="C17" s="25">
        <v>810000</v>
      </c>
      <c r="D17" s="25"/>
      <c r="E17" s="25">
        <v>23672306700</v>
      </c>
      <c r="F17" s="25"/>
      <c r="G17" s="25">
        <v>22309136113</v>
      </c>
      <c r="H17" s="25"/>
      <c r="I17" s="25">
        <v>1363170587</v>
      </c>
      <c r="J17" s="25"/>
      <c r="K17" s="25">
        <v>810000</v>
      </c>
      <c r="L17" s="25"/>
      <c r="M17" s="25">
        <v>23672306700</v>
      </c>
      <c r="N17" s="25"/>
      <c r="O17" s="25">
        <v>22309136113</v>
      </c>
      <c r="P17" s="25"/>
      <c r="Q17" s="25">
        <v>1363170587</v>
      </c>
      <c r="R17" s="4"/>
      <c r="S17" s="4"/>
      <c r="T17" s="4"/>
    </row>
    <row r="18" spans="1:20" x14ac:dyDescent="0.45">
      <c r="A18" s="1" t="s">
        <v>27</v>
      </c>
      <c r="C18" s="25">
        <v>1006920</v>
      </c>
      <c r="D18" s="25"/>
      <c r="E18" s="25">
        <v>5725312884</v>
      </c>
      <c r="F18" s="25"/>
      <c r="G18" s="25">
        <v>5705294308</v>
      </c>
      <c r="H18" s="25"/>
      <c r="I18" s="25">
        <v>20018576</v>
      </c>
      <c r="J18" s="25"/>
      <c r="K18" s="25">
        <v>1006920</v>
      </c>
      <c r="L18" s="25"/>
      <c r="M18" s="25">
        <v>5725312884</v>
      </c>
      <c r="N18" s="25"/>
      <c r="O18" s="25">
        <v>5705294308</v>
      </c>
      <c r="P18" s="25"/>
      <c r="Q18" s="25">
        <v>20018576</v>
      </c>
      <c r="R18" s="4"/>
      <c r="S18" s="4"/>
      <c r="T18" s="4"/>
    </row>
    <row r="19" spans="1:20" x14ac:dyDescent="0.45">
      <c r="A19" s="1" t="s">
        <v>25</v>
      </c>
      <c r="C19" s="25">
        <v>10400000</v>
      </c>
      <c r="D19" s="25"/>
      <c r="E19" s="25">
        <v>25700566320</v>
      </c>
      <c r="F19" s="25"/>
      <c r="G19" s="25">
        <v>24821826120</v>
      </c>
      <c r="H19" s="25"/>
      <c r="I19" s="25">
        <v>878740200</v>
      </c>
      <c r="J19" s="25"/>
      <c r="K19" s="25">
        <v>10400000</v>
      </c>
      <c r="L19" s="25"/>
      <c r="M19" s="25">
        <v>25700566320</v>
      </c>
      <c r="N19" s="25"/>
      <c r="O19" s="25">
        <v>24821826120</v>
      </c>
      <c r="P19" s="25"/>
      <c r="Q19" s="25">
        <v>878740200</v>
      </c>
      <c r="R19" s="4"/>
      <c r="S19" s="4"/>
      <c r="T19" s="4"/>
    </row>
    <row r="20" spans="1:20" x14ac:dyDescent="0.45">
      <c r="A20" s="1" t="s">
        <v>24</v>
      </c>
      <c r="C20" s="25">
        <v>825000</v>
      </c>
      <c r="D20" s="25"/>
      <c r="E20" s="25">
        <v>58527452238</v>
      </c>
      <c r="F20" s="25"/>
      <c r="G20" s="25">
        <v>57530494642</v>
      </c>
      <c r="H20" s="25"/>
      <c r="I20" s="25">
        <v>996957596</v>
      </c>
      <c r="J20" s="25"/>
      <c r="K20" s="25">
        <v>825000</v>
      </c>
      <c r="L20" s="25"/>
      <c r="M20" s="25">
        <v>58527452238</v>
      </c>
      <c r="N20" s="25"/>
      <c r="O20" s="25">
        <v>57530494642</v>
      </c>
      <c r="P20" s="25"/>
      <c r="Q20" s="25">
        <v>996957596</v>
      </c>
      <c r="R20" s="4"/>
      <c r="S20" s="4"/>
      <c r="T20" s="4"/>
    </row>
    <row r="21" spans="1:20" x14ac:dyDescent="0.45">
      <c r="A21" s="1" t="s">
        <v>54</v>
      </c>
      <c r="C21" s="25">
        <v>538284</v>
      </c>
      <c r="D21" s="25"/>
      <c r="E21" s="25">
        <v>35663162659</v>
      </c>
      <c r="F21" s="25"/>
      <c r="G21" s="25">
        <v>35529392357</v>
      </c>
      <c r="H21" s="25"/>
      <c r="I21" s="25">
        <v>133770302</v>
      </c>
      <c r="J21" s="25"/>
      <c r="K21" s="25">
        <v>538284</v>
      </c>
      <c r="L21" s="25"/>
      <c r="M21" s="25">
        <v>35663162659</v>
      </c>
      <c r="N21" s="25"/>
      <c r="O21" s="25">
        <v>35529392357</v>
      </c>
      <c r="P21" s="25"/>
      <c r="Q21" s="25">
        <v>133770302</v>
      </c>
      <c r="R21" s="4"/>
      <c r="S21" s="4"/>
      <c r="T21" s="4"/>
    </row>
    <row r="22" spans="1:20" x14ac:dyDescent="0.45">
      <c r="A22" s="1" t="s">
        <v>58</v>
      </c>
      <c r="C22" s="25">
        <v>2449489</v>
      </c>
      <c r="D22" s="25"/>
      <c r="E22" s="25">
        <v>66643610972</v>
      </c>
      <c r="F22" s="25"/>
      <c r="G22" s="25">
        <v>77990312718</v>
      </c>
      <c r="H22" s="25"/>
      <c r="I22" s="25">
        <v>-11346701745</v>
      </c>
      <c r="J22" s="25"/>
      <c r="K22" s="25">
        <v>2449489</v>
      </c>
      <c r="L22" s="25"/>
      <c r="M22" s="25">
        <v>66643610972</v>
      </c>
      <c r="N22" s="25"/>
      <c r="O22" s="25">
        <v>77990312718</v>
      </c>
      <c r="P22" s="25"/>
      <c r="Q22" s="25">
        <v>-11346701745</v>
      </c>
      <c r="R22" s="4"/>
      <c r="S22" s="4"/>
      <c r="T22" s="4"/>
    </row>
    <row r="23" spans="1:20" x14ac:dyDescent="0.45">
      <c r="A23" s="1" t="s">
        <v>15</v>
      </c>
      <c r="C23" s="25">
        <v>30247000</v>
      </c>
      <c r="D23" s="25"/>
      <c r="E23" s="25">
        <v>70416985079</v>
      </c>
      <c r="F23" s="25"/>
      <c r="G23" s="25">
        <v>67691176717</v>
      </c>
      <c r="H23" s="25"/>
      <c r="I23" s="25">
        <v>2725808362</v>
      </c>
      <c r="J23" s="25"/>
      <c r="K23" s="25">
        <v>30247000</v>
      </c>
      <c r="L23" s="25"/>
      <c r="M23" s="25">
        <v>70416985079</v>
      </c>
      <c r="N23" s="25"/>
      <c r="O23" s="25">
        <v>67691176717</v>
      </c>
      <c r="P23" s="25"/>
      <c r="Q23" s="25">
        <v>2725808362</v>
      </c>
      <c r="R23" s="4"/>
      <c r="S23" s="4"/>
      <c r="T23" s="4"/>
    </row>
    <row r="24" spans="1:20" x14ac:dyDescent="0.45">
      <c r="A24" s="1" t="s">
        <v>53</v>
      </c>
      <c r="C24" s="25">
        <v>1000000</v>
      </c>
      <c r="D24" s="25"/>
      <c r="E24" s="25">
        <v>44642785500</v>
      </c>
      <c r="F24" s="25"/>
      <c r="G24" s="25">
        <v>49245237000</v>
      </c>
      <c r="H24" s="25"/>
      <c r="I24" s="25">
        <v>-4602451500</v>
      </c>
      <c r="J24" s="25"/>
      <c r="K24" s="25">
        <v>1000000</v>
      </c>
      <c r="L24" s="25"/>
      <c r="M24" s="25">
        <v>44642785500</v>
      </c>
      <c r="N24" s="25"/>
      <c r="O24" s="25">
        <v>49245237000</v>
      </c>
      <c r="P24" s="25"/>
      <c r="Q24" s="25">
        <v>-4602451500</v>
      </c>
      <c r="R24" s="4"/>
      <c r="S24" s="4"/>
      <c r="T24" s="4"/>
    </row>
    <row r="25" spans="1:20" x14ac:dyDescent="0.45">
      <c r="A25" s="1" t="s">
        <v>21</v>
      </c>
      <c r="C25" s="25">
        <v>11450002</v>
      </c>
      <c r="D25" s="25"/>
      <c r="E25" s="25">
        <v>63738497133</v>
      </c>
      <c r="F25" s="25"/>
      <c r="G25" s="25">
        <v>73936656674</v>
      </c>
      <c r="H25" s="25"/>
      <c r="I25" s="25">
        <v>-10198159540</v>
      </c>
      <c r="J25" s="25"/>
      <c r="K25" s="25">
        <v>11450002</v>
      </c>
      <c r="L25" s="25"/>
      <c r="M25" s="25">
        <v>63738497133</v>
      </c>
      <c r="N25" s="25"/>
      <c r="O25" s="25">
        <v>73936656674</v>
      </c>
      <c r="P25" s="25"/>
      <c r="Q25" s="25">
        <v>-10198159540</v>
      </c>
      <c r="R25" s="4"/>
      <c r="S25" s="4"/>
      <c r="T25" s="4"/>
    </row>
    <row r="26" spans="1:20" x14ac:dyDescent="0.45">
      <c r="A26" s="1" t="s">
        <v>32</v>
      </c>
      <c r="C26" s="25">
        <v>2400000</v>
      </c>
      <c r="D26" s="25"/>
      <c r="E26" s="25">
        <v>25718061600</v>
      </c>
      <c r="F26" s="25"/>
      <c r="G26" s="25">
        <v>24255615240</v>
      </c>
      <c r="H26" s="25"/>
      <c r="I26" s="25">
        <v>1462446360</v>
      </c>
      <c r="J26" s="25"/>
      <c r="K26" s="25">
        <v>2400000</v>
      </c>
      <c r="L26" s="25"/>
      <c r="M26" s="25">
        <v>25718061600</v>
      </c>
      <c r="N26" s="25"/>
      <c r="O26" s="25">
        <v>24255615240</v>
      </c>
      <c r="P26" s="25"/>
      <c r="Q26" s="25">
        <v>1462446360</v>
      </c>
      <c r="R26" s="4"/>
      <c r="S26" s="4"/>
      <c r="T26" s="4"/>
    </row>
    <row r="27" spans="1:20" x14ac:dyDescent="0.45">
      <c r="A27" s="1" t="s">
        <v>41</v>
      </c>
      <c r="C27" s="25">
        <v>1394767</v>
      </c>
      <c r="D27" s="25"/>
      <c r="E27" s="25">
        <v>4432538631</v>
      </c>
      <c r="F27" s="25"/>
      <c r="G27" s="25">
        <v>6885200765</v>
      </c>
      <c r="H27" s="25"/>
      <c r="I27" s="25">
        <v>-2452662133</v>
      </c>
      <c r="J27" s="25"/>
      <c r="K27" s="25">
        <v>1394767</v>
      </c>
      <c r="L27" s="25"/>
      <c r="M27" s="25">
        <v>4432538631</v>
      </c>
      <c r="N27" s="25"/>
      <c r="O27" s="25">
        <v>6885200765</v>
      </c>
      <c r="P27" s="25"/>
      <c r="Q27" s="25">
        <v>-2452662133</v>
      </c>
      <c r="R27" s="4"/>
      <c r="S27" s="4"/>
      <c r="T27" s="4"/>
    </row>
    <row r="28" spans="1:20" x14ac:dyDescent="0.45">
      <c r="A28" s="1" t="s">
        <v>29</v>
      </c>
      <c r="C28" s="25">
        <v>325402</v>
      </c>
      <c r="D28" s="25"/>
      <c r="E28" s="25">
        <v>8038126573</v>
      </c>
      <c r="F28" s="25"/>
      <c r="G28" s="25">
        <v>6045900353</v>
      </c>
      <c r="H28" s="25"/>
      <c r="I28" s="25">
        <v>1992226220</v>
      </c>
      <c r="J28" s="25"/>
      <c r="K28" s="25">
        <v>325402</v>
      </c>
      <c r="L28" s="25"/>
      <c r="M28" s="25">
        <v>8038126573</v>
      </c>
      <c r="N28" s="25"/>
      <c r="O28" s="25">
        <v>6045900353</v>
      </c>
      <c r="P28" s="25"/>
      <c r="Q28" s="25">
        <v>1992226220</v>
      </c>
      <c r="R28" s="4"/>
      <c r="S28" s="4"/>
      <c r="T28" s="4"/>
    </row>
    <row r="29" spans="1:20" x14ac:dyDescent="0.45">
      <c r="A29" s="1" t="s">
        <v>23</v>
      </c>
      <c r="C29" s="25">
        <v>387707</v>
      </c>
      <c r="D29" s="25"/>
      <c r="E29" s="25">
        <v>29232600873</v>
      </c>
      <c r="F29" s="25"/>
      <c r="G29" s="25">
        <v>34373838785</v>
      </c>
      <c r="H29" s="25"/>
      <c r="I29" s="25">
        <v>-5141237911</v>
      </c>
      <c r="J29" s="25"/>
      <c r="K29" s="25">
        <v>387707</v>
      </c>
      <c r="L29" s="25"/>
      <c r="M29" s="25">
        <v>29232600873</v>
      </c>
      <c r="N29" s="25"/>
      <c r="O29" s="25">
        <v>34373838785</v>
      </c>
      <c r="P29" s="25"/>
      <c r="Q29" s="25">
        <v>-5141237911</v>
      </c>
      <c r="R29" s="4"/>
      <c r="S29" s="4"/>
      <c r="T29" s="4"/>
    </row>
    <row r="30" spans="1:20" x14ac:dyDescent="0.45">
      <c r="A30" s="1" t="s">
        <v>52</v>
      </c>
      <c r="C30" s="25">
        <v>303736</v>
      </c>
      <c r="D30" s="25"/>
      <c r="E30" s="25">
        <v>8891802300</v>
      </c>
      <c r="F30" s="25"/>
      <c r="G30" s="25">
        <v>8956415057</v>
      </c>
      <c r="H30" s="25"/>
      <c r="I30" s="25">
        <v>-64612756</v>
      </c>
      <c r="J30" s="25"/>
      <c r="K30" s="25">
        <v>303736</v>
      </c>
      <c r="L30" s="25"/>
      <c r="M30" s="25">
        <v>8891802300</v>
      </c>
      <c r="N30" s="25"/>
      <c r="O30" s="25">
        <v>8956415057</v>
      </c>
      <c r="P30" s="25"/>
      <c r="Q30" s="25">
        <v>-64612756</v>
      </c>
      <c r="R30" s="4"/>
      <c r="S30" s="4"/>
      <c r="T30" s="4"/>
    </row>
    <row r="31" spans="1:20" x14ac:dyDescent="0.45">
      <c r="A31" s="1" t="s">
        <v>62</v>
      </c>
      <c r="C31" s="25">
        <v>1000000</v>
      </c>
      <c r="D31" s="25"/>
      <c r="E31" s="25">
        <v>26103753000</v>
      </c>
      <c r="F31" s="25"/>
      <c r="G31" s="25">
        <v>25676311500</v>
      </c>
      <c r="H31" s="25"/>
      <c r="I31" s="25">
        <v>427441500</v>
      </c>
      <c r="J31" s="25"/>
      <c r="K31" s="25">
        <v>1000000</v>
      </c>
      <c r="L31" s="25"/>
      <c r="M31" s="25">
        <v>26103753000</v>
      </c>
      <c r="N31" s="25"/>
      <c r="O31" s="25">
        <v>25676311500</v>
      </c>
      <c r="P31" s="25"/>
      <c r="Q31" s="25">
        <v>427441500</v>
      </c>
      <c r="R31" s="4"/>
      <c r="S31" s="4"/>
      <c r="T31" s="4"/>
    </row>
    <row r="32" spans="1:20" x14ac:dyDescent="0.45">
      <c r="A32" s="1" t="s">
        <v>61</v>
      </c>
      <c r="C32" s="25">
        <v>2600000</v>
      </c>
      <c r="D32" s="25"/>
      <c r="E32" s="25">
        <v>17729875800</v>
      </c>
      <c r="F32" s="25"/>
      <c r="G32" s="25">
        <v>17833257000</v>
      </c>
      <c r="H32" s="25"/>
      <c r="I32" s="25">
        <v>-103381200</v>
      </c>
      <c r="J32" s="25"/>
      <c r="K32" s="25">
        <v>2600000</v>
      </c>
      <c r="L32" s="25"/>
      <c r="M32" s="25">
        <v>17729875800</v>
      </c>
      <c r="N32" s="25"/>
      <c r="O32" s="25">
        <v>17833257000</v>
      </c>
      <c r="P32" s="25"/>
      <c r="Q32" s="25">
        <v>-103381200</v>
      </c>
      <c r="R32" s="4"/>
      <c r="S32" s="4"/>
      <c r="T32" s="4"/>
    </row>
    <row r="33" spans="1:20" x14ac:dyDescent="0.45">
      <c r="A33" s="1" t="s">
        <v>44</v>
      </c>
      <c r="C33" s="25">
        <v>1</v>
      </c>
      <c r="D33" s="25"/>
      <c r="E33" s="25">
        <v>7743</v>
      </c>
      <c r="F33" s="25"/>
      <c r="G33" s="25">
        <v>7972</v>
      </c>
      <c r="H33" s="25"/>
      <c r="I33" s="25">
        <v>-228</v>
      </c>
      <c r="J33" s="25"/>
      <c r="K33" s="25">
        <v>1</v>
      </c>
      <c r="L33" s="25"/>
      <c r="M33" s="25">
        <v>7743</v>
      </c>
      <c r="N33" s="25"/>
      <c r="O33" s="25">
        <v>7972</v>
      </c>
      <c r="P33" s="25"/>
      <c r="Q33" s="25">
        <v>-228</v>
      </c>
      <c r="R33" s="4"/>
      <c r="S33" s="4"/>
      <c r="T33" s="4"/>
    </row>
    <row r="34" spans="1:20" x14ac:dyDescent="0.45">
      <c r="A34" s="1" t="s">
        <v>30</v>
      </c>
      <c r="C34" s="25">
        <v>2318049</v>
      </c>
      <c r="D34" s="25"/>
      <c r="E34" s="25">
        <v>14585944331</v>
      </c>
      <c r="F34" s="25"/>
      <c r="G34" s="25">
        <v>15507646974</v>
      </c>
      <c r="H34" s="25"/>
      <c r="I34" s="25">
        <v>-921702642</v>
      </c>
      <c r="J34" s="25"/>
      <c r="K34" s="25">
        <v>2318049</v>
      </c>
      <c r="L34" s="25"/>
      <c r="M34" s="25">
        <v>14585944331</v>
      </c>
      <c r="N34" s="25"/>
      <c r="O34" s="25">
        <v>15507646974</v>
      </c>
      <c r="P34" s="25"/>
      <c r="Q34" s="25">
        <v>-921702642</v>
      </c>
      <c r="R34" s="4"/>
      <c r="S34" s="4"/>
      <c r="T34" s="4"/>
    </row>
    <row r="35" spans="1:20" x14ac:dyDescent="0.45">
      <c r="A35" s="1" t="s">
        <v>17</v>
      </c>
      <c r="C35" s="25">
        <v>5602409</v>
      </c>
      <c r="D35" s="25"/>
      <c r="E35" s="25">
        <v>17692950215</v>
      </c>
      <c r="F35" s="25"/>
      <c r="G35" s="25">
        <v>17709657439</v>
      </c>
      <c r="H35" s="25"/>
      <c r="I35" s="25">
        <v>-16707223</v>
      </c>
      <c r="J35" s="25"/>
      <c r="K35" s="25">
        <v>5602409</v>
      </c>
      <c r="L35" s="25"/>
      <c r="M35" s="25">
        <v>17692950215</v>
      </c>
      <c r="N35" s="25"/>
      <c r="O35" s="25">
        <v>17709657439</v>
      </c>
      <c r="P35" s="25"/>
      <c r="Q35" s="25">
        <v>-16707223</v>
      </c>
      <c r="R35" s="4"/>
      <c r="S35" s="4"/>
      <c r="T35" s="4"/>
    </row>
    <row r="36" spans="1:20" x14ac:dyDescent="0.45">
      <c r="A36" s="1" t="s">
        <v>46</v>
      </c>
      <c r="C36" s="25">
        <v>6000000</v>
      </c>
      <c r="D36" s="25"/>
      <c r="E36" s="25">
        <v>66323016000</v>
      </c>
      <c r="F36" s="25"/>
      <c r="G36" s="25">
        <v>74851965000</v>
      </c>
      <c r="H36" s="25"/>
      <c r="I36" s="25">
        <v>-8528949000</v>
      </c>
      <c r="J36" s="25"/>
      <c r="K36" s="25">
        <v>6000000</v>
      </c>
      <c r="L36" s="25"/>
      <c r="M36" s="25">
        <v>66323016000</v>
      </c>
      <c r="N36" s="25"/>
      <c r="O36" s="25">
        <v>74851965000</v>
      </c>
      <c r="P36" s="25"/>
      <c r="Q36" s="25">
        <v>-8528949000</v>
      </c>
      <c r="R36" s="4"/>
      <c r="S36" s="4"/>
      <c r="T36" s="4"/>
    </row>
    <row r="37" spans="1:20" x14ac:dyDescent="0.45">
      <c r="A37" s="1" t="s">
        <v>45</v>
      </c>
      <c r="C37" s="25">
        <v>15735187</v>
      </c>
      <c r="D37" s="25"/>
      <c r="E37" s="25">
        <v>141556141868</v>
      </c>
      <c r="F37" s="25"/>
      <c r="G37" s="25">
        <v>143276713758</v>
      </c>
      <c r="H37" s="25"/>
      <c r="I37" s="25">
        <v>-1720571889</v>
      </c>
      <c r="J37" s="25"/>
      <c r="K37" s="25">
        <v>15735187</v>
      </c>
      <c r="L37" s="25"/>
      <c r="M37" s="25">
        <v>141556141868</v>
      </c>
      <c r="N37" s="25"/>
      <c r="O37" s="25">
        <v>143276713758</v>
      </c>
      <c r="P37" s="25"/>
      <c r="Q37" s="25">
        <v>-1720571889</v>
      </c>
      <c r="R37" s="4"/>
      <c r="S37" s="4"/>
      <c r="T37" s="4"/>
    </row>
    <row r="38" spans="1:20" x14ac:dyDescent="0.45">
      <c r="A38" s="1" t="s">
        <v>47</v>
      </c>
      <c r="C38" s="25">
        <v>9800000</v>
      </c>
      <c r="D38" s="25"/>
      <c r="E38" s="25">
        <v>126057468600</v>
      </c>
      <c r="F38" s="25"/>
      <c r="G38" s="25">
        <v>142423507800</v>
      </c>
      <c r="H38" s="25"/>
      <c r="I38" s="25">
        <v>-16366039200</v>
      </c>
      <c r="J38" s="25"/>
      <c r="K38" s="25">
        <v>9800000</v>
      </c>
      <c r="L38" s="25"/>
      <c r="M38" s="25">
        <v>126057468600</v>
      </c>
      <c r="N38" s="25"/>
      <c r="O38" s="25">
        <v>142423507800</v>
      </c>
      <c r="P38" s="25"/>
      <c r="Q38" s="25">
        <v>-16366039200</v>
      </c>
      <c r="R38" s="4"/>
      <c r="S38" s="4"/>
      <c r="T38" s="4"/>
    </row>
    <row r="39" spans="1:20" x14ac:dyDescent="0.45">
      <c r="A39" s="1" t="s">
        <v>64</v>
      </c>
      <c r="C39" s="25">
        <v>7300000</v>
      </c>
      <c r="D39" s="25"/>
      <c r="E39" s="25">
        <v>48764116800</v>
      </c>
      <c r="F39" s="25"/>
      <c r="G39" s="25">
        <v>46732278591</v>
      </c>
      <c r="H39" s="25"/>
      <c r="I39" s="25">
        <v>2031838209</v>
      </c>
      <c r="J39" s="25"/>
      <c r="K39" s="25">
        <v>7300000</v>
      </c>
      <c r="L39" s="25"/>
      <c r="M39" s="25">
        <v>48764116800</v>
      </c>
      <c r="N39" s="25"/>
      <c r="O39" s="25">
        <v>46732278591</v>
      </c>
      <c r="P39" s="25"/>
      <c r="Q39" s="25">
        <v>2031838209</v>
      </c>
      <c r="R39" s="4"/>
      <c r="S39" s="4"/>
      <c r="T39" s="4"/>
    </row>
    <row r="40" spans="1:20" x14ac:dyDescent="0.45">
      <c r="A40" s="1" t="s">
        <v>57</v>
      </c>
      <c r="C40" s="25">
        <v>45631189</v>
      </c>
      <c r="D40" s="25"/>
      <c r="E40" s="25">
        <v>84232932121</v>
      </c>
      <c r="F40" s="25"/>
      <c r="G40" s="25">
        <v>86001959774</v>
      </c>
      <c r="H40" s="25"/>
      <c r="I40" s="25">
        <v>-1769027652</v>
      </c>
      <c r="J40" s="25"/>
      <c r="K40" s="25">
        <v>45631189</v>
      </c>
      <c r="L40" s="25"/>
      <c r="M40" s="25">
        <v>84232932121</v>
      </c>
      <c r="N40" s="25"/>
      <c r="O40" s="25">
        <v>86001959774</v>
      </c>
      <c r="P40" s="25"/>
      <c r="Q40" s="25">
        <v>-1769027652</v>
      </c>
      <c r="R40" s="4"/>
      <c r="S40" s="4"/>
      <c r="T40" s="4"/>
    </row>
    <row r="41" spans="1:20" x14ac:dyDescent="0.45">
      <c r="A41" s="1" t="s">
        <v>43</v>
      </c>
      <c r="C41" s="25">
        <v>6400000</v>
      </c>
      <c r="D41" s="25"/>
      <c r="E41" s="25">
        <v>49559356800</v>
      </c>
      <c r="F41" s="25"/>
      <c r="G41" s="25">
        <v>52867555200</v>
      </c>
      <c r="H41" s="25"/>
      <c r="I41" s="25">
        <v>-3308198400</v>
      </c>
      <c r="J41" s="25"/>
      <c r="K41" s="25">
        <v>6400000</v>
      </c>
      <c r="L41" s="25"/>
      <c r="M41" s="25">
        <v>49559356800</v>
      </c>
      <c r="N41" s="25"/>
      <c r="O41" s="25">
        <v>52867555200</v>
      </c>
      <c r="P41" s="25"/>
      <c r="Q41" s="25">
        <v>-3308198400</v>
      </c>
      <c r="R41" s="4"/>
      <c r="S41" s="4"/>
      <c r="T41" s="4"/>
    </row>
    <row r="42" spans="1:20" x14ac:dyDescent="0.45">
      <c r="A42" s="1" t="s">
        <v>40</v>
      </c>
      <c r="C42" s="25">
        <v>706652</v>
      </c>
      <c r="D42" s="25"/>
      <c r="E42" s="25">
        <v>13887385505</v>
      </c>
      <c r="F42" s="25"/>
      <c r="G42" s="25">
        <v>14041923937</v>
      </c>
      <c r="H42" s="25"/>
      <c r="I42" s="25">
        <v>-154538431</v>
      </c>
      <c r="J42" s="25"/>
      <c r="K42" s="25">
        <v>706652</v>
      </c>
      <c r="L42" s="25"/>
      <c r="M42" s="25">
        <v>13887385505</v>
      </c>
      <c r="N42" s="25"/>
      <c r="O42" s="25">
        <v>14041923937</v>
      </c>
      <c r="P42" s="25"/>
      <c r="Q42" s="25">
        <v>-154538431</v>
      </c>
      <c r="R42" s="4"/>
      <c r="S42" s="4"/>
      <c r="T42" s="4"/>
    </row>
    <row r="43" spans="1:20" x14ac:dyDescent="0.45">
      <c r="A43" s="1" t="s">
        <v>50</v>
      </c>
      <c r="C43" s="25">
        <v>6460</v>
      </c>
      <c r="D43" s="25"/>
      <c r="E43" s="25">
        <v>131192532</v>
      </c>
      <c r="F43" s="25"/>
      <c r="G43" s="25">
        <v>138320467</v>
      </c>
      <c r="H43" s="25"/>
      <c r="I43" s="25">
        <v>-7127934</v>
      </c>
      <c r="J43" s="25"/>
      <c r="K43" s="25">
        <v>6460</v>
      </c>
      <c r="L43" s="25"/>
      <c r="M43" s="25">
        <v>131192532</v>
      </c>
      <c r="N43" s="25"/>
      <c r="O43" s="25">
        <v>138320467</v>
      </c>
      <c r="P43" s="25"/>
      <c r="Q43" s="25">
        <v>-7127934</v>
      </c>
      <c r="R43" s="4"/>
      <c r="S43" s="4"/>
      <c r="T43" s="4"/>
    </row>
    <row r="44" spans="1:20" x14ac:dyDescent="0.45">
      <c r="A44" s="1" t="s">
        <v>39</v>
      </c>
      <c r="C44" s="25">
        <v>1350000</v>
      </c>
      <c r="D44" s="25"/>
      <c r="E44" s="25">
        <v>53544503250</v>
      </c>
      <c r="F44" s="25"/>
      <c r="G44" s="25">
        <v>54470460825</v>
      </c>
      <c r="H44" s="25"/>
      <c r="I44" s="25">
        <v>-925957575</v>
      </c>
      <c r="J44" s="25"/>
      <c r="K44" s="25">
        <v>1350000</v>
      </c>
      <c r="L44" s="25"/>
      <c r="M44" s="25">
        <v>53544503250</v>
      </c>
      <c r="N44" s="25"/>
      <c r="O44" s="25">
        <v>54470460825</v>
      </c>
      <c r="P44" s="25"/>
      <c r="Q44" s="25">
        <v>-925957575</v>
      </c>
      <c r="R44" s="4"/>
      <c r="S44" s="4"/>
      <c r="T44" s="4"/>
    </row>
    <row r="45" spans="1:20" x14ac:dyDescent="0.45">
      <c r="A45" s="1" t="s">
        <v>48</v>
      </c>
      <c r="C45" s="25">
        <v>5000000</v>
      </c>
      <c r="D45" s="25"/>
      <c r="E45" s="25">
        <v>67645102500</v>
      </c>
      <c r="F45" s="25"/>
      <c r="G45" s="25">
        <v>67446292500</v>
      </c>
      <c r="H45" s="25"/>
      <c r="I45" s="25">
        <v>198810000</v>
      </c>
      <c r="J45" s="25"/>
      <c r="K45" s="25">
        <v>5000000</v>
      </c>
      <c r="L45" s="25"/>
      <c r="M45" s="25">
        <v>67645102500</v>
      </c>
      <c r="N45" s="25"/>
      <c r="O45" s="25">
        <v>67446292500</v>
      </c>
      <c r="P45" s="25"/>
      <c r="Q45" s="25">
        <v>198810000</v>
      </c>
      <c r="R45" s="4"/>
      <c r="S45" s="4"/>
      <c r="T45" s="4"/>
    </row>
    <row r="46" spans="1:20" x14ac:dyDescent="0.45">
      <c r="A46" s="1" t="s">
        <v>22</v>
      </c>
      <c r="C46" s="25">
        <v>3639777</v>
      </c>
      <c r="D46" s="25"/>
      <c r="E46" s="25">
        <v>123884439991</v>
      </c>
      <c r="F46" s="25"/>
      <c r="G46" s="25">
        <v>111836099302</v>
      </c>
      <c r="H46" s="25"/>
      <c r="I46" s="25">
        <v>12048340689</v>
      </c>
      <c r="J46" s="25"/>
      <c r="K46" s="25">
        <v>3639777</v>
      </c>
      <c r="L46" s="25"/>
      <c r="M46" s="25">
        <v>123884439991</v>
      </c>
      <c r="N46" s="25"/>
      <c r="O46" s="25">
        <v>111836099302</v>
      </c>
      <c r="P46" s="25"/>
      <c r="Q46" s="25">
        <v>12048340689</v>
      </c>
      <c r="R46" s="4"/>
      <c r="S46" s="4"/>
      <c r="T46" s="4"/>
    </row>
    <row r="47" spans="1:20" x14ac:dyDescent="0.45">
      <c r="A47" s="1" t="s">
        <v>63</v>
      </c>
      <c r="C47" s="25">
        <v>2375286</v>
      </c>
      <c r="D47" s="25"/>
      <c r="E47" s="25">
        <v>67623423303</v>
      </c>
      <c r="F47" s="25"/>
      <c r="G47" s="25">
        <v>66159508413</v>
      </c>
      <c r="H47" s="25"/>
      <c r="I47" s="25">
        <v>1463914890</v>
      </c>
      <c r="J47" s="25"/>
      <c r="K47" s="25">
        <v>2375286</v>
      </c>
      <c r="L47" s="25"/>
      <c r="M47" s="25">
        <v>67623423303</v>
      </c>
      <c r="N47" s="25"/>
      <c r="O47" s="25">
        <v>66159508413</v>
      </c>
      <c r="P47" s="25"/>
      <c r="Q47" s="25">
        <v>1463914890</v>
      </c>
      <c r="R47" s="4"/>
      <c r="S47" s="4"/>
      <c r="T47" s="4"/>
    </row>
    <row r="48" spans="1:20" x14ac:dyDescent="0.45">
      <c r="A48" s="1" t="s">
        <v>55</v>
      </c>
      <c r="C48" s="25">
        <v>9500001</v>
      </c>
      <c r="D48" s="25"/>
      <c r="E48" s="25">
        <v>90846239062</v>
      </c>
      <c r="F48" s="25"/>
      <c r="G48" s="25">
        <v>95567977065</v>
      </c>
      <c r="H48" s="25"/>
      <c r="I48" s="25">
        <v>-4721738002</v>
      </c>
      <c r="J48" s="25"/>
      <c r="K48" s="25">
        <v>9500001</v>
      </c>
      <c r="L48" s="25"/>
      <c r="M48" s="25">
        <v>90846239062</v>
      </c>
      <c r="N48" s="25"/>
      <c r="O48" s="25">
        <v>95567977065</v>
      </c>
      <c r="P48" s="25"/>
      <c r="Q48" s="25">
        <v>-4721738002</v>
      </c>
      <c r="R48" s="4"/>
      <c r="S48" s="4"/>
      <c r="T48" s="4"/>
    </row>
    <row r="49" spans="1:22" x14ac:dyDescent="0.45">
      <c r="A49" s="1" t="s">
        <v>16</v>
      </c>
      <c r="C49" s="25">
        <v>6000000</v>
      </c>
      <c r="D49" s="25"/>
      <c r="E49" s="25">
        <v>17016147900</v>
      </c>
      <c r="F49" s="25"/>
      <c r="G49" s="25">
        <v>17624506500</v>
      </c>
      <c r="H49" s="25"/>
      <c r="I49" s="25">
        <v>-608358600</v>
      </c>
      <c r="J49" s="25"/>
      <c r="K49" s="25">
        <v>6000000</v>
      </c>
      <c r="L49" s="25"/>
      <c r="M49" s="25">
        <v>17016147900</v>
      </c>
      <c r="N49" s="25"/>
      <c r="O49" s="25">
        <v>17624506500</v>
      </c>
      <c r="P49" s="25"/>
      <c r="Q49" s="25">
        <v>-608358600</v>
      </c>
      <c r="R49" s="4"/>
      <c r="S49" s="4"/>
      <c r="T49" s="4"/>
    </row>
    <row r="50" spans="1:22" x14ac:dyDescent="0.45">
      <c r="A50" s="1" t="s">
        <v>51</v>
      </c>
      <c r="C50" s="25">
        <v>6000000</v>
      </c>
      <c r="D50" s="25"/>
      <c r="E50" s="25">
        <v>58450140000</v>
      </c>
      <c r="F50" s="25"/>
      <c r="G50" s="25">
        <v>60239430000</v>
      </c>
      <c r="H50" s="25"/>
      <c r="I50" s="25">
        <v>-1789290000</v>
      </c>
      <c r="J50" s="25"/>
      <c r="K50" s="25">
        <v>6000000</v>
      </c>
      <c r="L50" s="25"/>
      <c r="M50" s="25">
        <v>58450140000</v>
      </c>
      <c r="N50" s="25"/>
      <c r="O50" s="25">
        <v>60239430000</v>
      </c>
      <c r="P50" s="25"/>
      <c r="Q50" s="25">
        <v>-1789290000</v>
      </c>
      <c r="R50" s="4"/>
      <c r="S50" s="4"/>
      <c r="T50" s="4"/>
    </row>
    <row r="51" spans="1:22" x14ac:dyDescent="0.45">
      <c r="A51" s="1" t="s">
        <v>42</v>
      </c>
      <c r="C51" s="25">
        <v>4200000</v>
      </c>
      <c r="D51" s="25"/>
      <c r="E51" s="25">
        <v>54275130000</v>
      </c>
      <c r="F51" s="25"/>
      <c r="G51" s="25">
        <v>59827893300</v>
      </c>
      <c r="H51" s="25"/>
      <c r="I51" s="25">
        <v>-5552763300</v>
      </c>
      <c r="J51" s="25"/>
      <c r="K51" s="25">
        <v>4200000</v>
      </c>
      <c r="L51" s="25"/>
      <c r="M51" s="25">
        <v>54275130000</v>
      </c>
      <c r="N51" s="25"/>
      <c r="O51" s="25">
        <v>59827893300</v>
      </c>
      <c r="P51" s="25"/>
      <c r="Q51" s="25">
        <v>-5552763300</v>
      </c>
      <c r="R51" s="4"/>
      <c r="S51" s="4"/>
      <c r="T51" s="4"/>
    </row>
    <row r="52" spans="1:22" x14ac:dyDescent="0.45">
      <c r="A52" s="1" t="s">
        <v>33</v>
      </c>
      <c r="C52" s="25">
        <v>940000</v>
      </c>
      <c r="D52" s="25"/>
      <c r="E52" s="25">
        <v>100448752500</v>
      </c>
      <c r="F52" s="25"/>
      <c r="G52" s="25">
        <v>105917836674</v>
      </c>
      <c r="H52" s="25"/>
      <c r="I52" s="25">
        <v>-5469084174</v>
      </c>
      <c r="J52" s="25"/>
      <c r="K52" s="25">
        <v>940000</v>
      </c>
      <c r="L52" s="25"/>
      <c r="M52" s="25">
        <v>100448752500</v>
      </c>
      <c r="N52" s="25"/>
      <c r="O52" s="25">
        <v>105917836674</v>
      </c>
      <c r="P52" s="25"/>
      <c r="Q52" s="25">
        <v>-5469084174</v>
      </c>
      <c r="R52" s="4"/>
      <c r="S52" s="4"/>
      <c r="T52" s="4"/>
    </row>
    <row r="53" spans="1:22" x14ac:dyDescent="0.45">
      <c r="A53" s="1" t="s">
        <v>49</v>
      </c>
      <c r="C53" s="25">
        <v>800000</v>
      </c>
      <c r="D53" s="25"/>
      <c r="E53" s="25">
        <v>8754001920</v>
      </c>
      <c r="F53" s="25"/>
      <c r="G53" s="25">
        <v>4641231204</v>
      </c>
      <c r="H53" s="25"/>
      <c r="I53" s="25">
        <v>4112770716</v>
      </c>
      <c r="J53" s="25"/>
      <c r="K53" s="25">
        <v>800000</v>
      </c>
      <c r="L53" s="25"/>
      <c r="M53" s="25">
        <v>8754001920</v>
      </c>
      <c r="N53" s="25"/>
      <c r="O53" s="25">
        <v>4641231204</v>
      </c>
      <c r="P53" s="25"/>
      <c r="Q53" s="25">
        <v>4112770716</v>
      </c>
      <c r="R53" s="4"/>
      <c r="S53" s="4"/>
      <c r="T53" s="4"/>
    </row>
    <row r="54" spans="1:22" x14ac:dyDescent="0.45">
      <c r="A54" s="1" t="s">
        <v>31</v>
      </c>
      <c r="C54" s="25">
        <v>2500001</v>
      </c>
      <c r="D54" s="25"/>
      <c r="E54" s="25">
        <v>13593639187</v>
      </c>
      <c r="F54" s="25"/>
      <c r="G54" s="25">
        <v>15246247973</v>
      </c>
      <c r="H54" s="25"/>
      <c r="I54" s="25">
        <v>-1652608785</v>
      </c>
      <c r="J54" s="25"/>
      <c r="K54" s="25">
        <v>2500001</v>
      </c>
      <c r="L54" s="25"/>
      <c r="M54" s="25">
        <v>13593639187</v>
      </c>
      <c r="N54" s="25"/>
      <c r="O54" s="25">
        <v>15246247973</v>
      </c>
      <c r="P54" s="25"/>
      <c r="Q54" s="25">
        <v>-1652608785</v>
      </c>
      <c r="R54" s="4"/>
      <c r="S54" s="4"/>
      <c r="T54" s="4"/>
    </row>
    <row r="55" spans="1:22" x14ac:dyDescent="0.45">
      <c r="A55" s="1" t="s">
        <v>59</v>
      </c>
      <c r="C55" s="25">
        <v>4170680</v>
      </c>
      <c r="D55" s="25"/>
      <c r="E55" s="25">
        <f>58290854223+11</f>
        <v>58290854234</v>
      </c>
      <c r="F55" s="25"/>
      <c r="G55" s="25">
        <v>67672945482</v>
      </c>
      <c r="H55" s="25"/>
      <c r="I55" s="25">
        <v>-9382091390</v>
      </c>
      <c r="J55" s="25"/>
      <c r="K55" s="25">
        <v>4170680</v>
      </c>
      <c r="L55" s="25"/>
      <c r="M55" s="25">
        <v>58290854234</v>
      </c>
      <c r="N55" s="25"/>
      <c r="O55" s="25">
        <v>67672945482</v>
      </c>
      <c r="P55" s="25"/>
      <c r="Q55" s="25">
        <v>-9382091390</v>
      </c>
      <c r="R55" s="16"/>
      <c r="S55" s="16"/>
      <c r="T55" s="16"/>
      <c r="U55" s="16"/>
      <c r="V55" s="16"/>
    </row>
    <row r="56" spans="1:22" ht="19.5" thickBot="1" x14ac:dyDescent="0.5">
      <c r="C56" s="26">
        <f>SUM(C8:C55)</f>
        <v>241077187</v>
      </c>
      <c r="D56" s="25"/>
      <c r="E56" s="26">
        <f>SUM(E8:E55)</f>
        <v>1968582526229</v>
      </c>
      <c r="F56" s="25"/>
      <c r="G56" s="26">
        <f>SUM(G8:G55)</f>
        <v>2058453927991</v>
      </c>
      <c r="H56" s="25"/>
      <c r="I56" s="26">
        <f>SUM(I8:I55)</f>
        <v>-89871401886</v>
      </c>
      <c r="J56" s="25"/>
      <c r="K56" s="26">
        <f>SUM(K8:K55)</f>
        <v>241077187</v>
      </c>
      <c r="L56" s="25"/>
      <c r="M56" s="26">
        <f>SUM(M8:M55)</f>
        <v>1968582526229</v>
      </c>
      <c r="N56" s="25"/>
      <c r="O56" s="26">
        <f>SUM(O8:O55)</f>
        <v>2058453927991</v>
      </c>
      <c r="P56" s="25"/>
      <c r="Q56" s="26">
        <f>SUM(Q8:Q55)</f>
        <v>-89871401886</v>
      </c>
      <c r="R56" s="16"/>
      <c r="S56" s="16"/>
      <c r="T56" s="16"/>
      <c r="U56" s="16"/>
      <c r="V56" s="16"/>
    </row>
    <row r="57" spans="1:22" ht="19.5" thickTop="1" x14ac:dyDescent="0.45"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</row>
    <row r="58" spans="1:22" x14ac:dyDescent="0.45"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</row>
    <row r="59" spans="1:22" x14ac:dyDescent="0.45"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</row>
    <row r="60" spans="1:22" x14ac:dyDescent="0.45"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</row>
    <row r="61" spans="1:22" x14ac:dyDescent="0.45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Z21"/>
  <sheetViews>
    <sheetView rightToLeft="1" view="pageBreakPreview" zoomScaleNormal="100" zoomScaleSheetLayoutView="100" workbookViewId="0">
      <selection activeCell="A8" sqref="A8"/>
    </sheetView>
  </sheetViews>
  <sheetFormatPr defaultRowHeight="18.75" x14ac:dyDescent="0.45"/>
  <cols>
    <col min="1" max="1" width="22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6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6" ht="30" x14ac:dyDescent="0.45">
      <c r="A3" s="2" t="s">
        <v>96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6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26" ht="30" x14ac:dyDescent="0.45">
      <c r="A6" s="6" t="s">
        <v>3</v>
      </c>
      <c r="C6" s="7" t="s">
        <v>98</v>
      </c>
      <c r="D6" s="7" t="s">
        <v>98</v>
      </c>
      <c r="E6" s="7" t="s">
        <v>98</v>
      </c>
      <c r="F6" s="7" t="s">
        <v>98</v>
      </c>
      <c r="G6" s="7" t="s">
        <v>98</v>
      </c>
      <c r="H6" s="7" t="s">
        <v>98</v>
      </c>
      <c r="I6" s="7" t="s">
        <v>98</v>
      </c>
      <c r="K6" s="7" t="s">
        <v>99</v>
      </c>
      <c r="L6" s="7" t="s">
        <v>99</v>
      </c>
      <c r="M6" s="7" t="s">
        <v>99</v>
      </c>
      <c r="N6" s="7" t="s">
        <v>99</v>
      </c>
      <c r="O6" s="7" t="s">
        <v>99</v>
      </c>
      <c r="P6" s="7" t="s">
        <v>99</v>
      </c>
      <c r="Q6" s="7" t="s">
        <v>99</v>
      </c>
    </row>
    <row r="7" spans="1:26" ht="30" x14ac:dyDescent="0.45">
      <c r="A7" s="7" t="s">
        <v>3</v>
      </c>
      <c r="C7" s="7" t="s">
        <v>7</v>
      </c>
      <c r="E7" s="7" t="s">
        <v>113</v>
      </c>
      <c r="G7" s="7" t="s">
        <v>114</v>
      </c>
      <c r="I7" s="7" t="s">
        <v>117</v>
      </c>
      <c r="K7" s="7" t="s">
        <v>7</v>
      </c>
      <c r="M7" s="7" t="s">
        <v>113</v>
      </c>
      <c r="O7" s="7" t="s">
        <v>114</v>
      </c>
      <c r="Q7" s="7" t="s">
        <v>117</v>
      </c>
    </row>
    <row r="8" spans="1:26" x14ac:dyDescent="0.45">
      <c r="A8" s="1" t="s">
        <v>64</v>
      </c>
      <c r="C8" s="25">
        <v>200000</v>
      </c>
      <c r="D8" s="25"/>
      <c r="E8" s="25">
        <v>1308169829</v>
      </c>
      <c r="F8" s="25"/>
      <c r="G8" s="25">
        <v>1280336409</v>
      </c>
      <c r="H8" s="25"/>
      <c r="I8" s="25">
        <v>27833420</v>
      </c>
      <c r="J8" s="25"/>
      <c r="K8" s="25">
        <v>200000</v>
      </c>
      <c r="L8" s="25"/>
      <c r="M8" s="25">
        <v>1308169829</v>
      </c>
      <c r="N8" s="25"/>
      <c r="O8" s="25">
        <v>1280336409</v>
      </c>
      <c r="P8" s="25"/>
      <c r="Q8" s="25">
        <v>27833420</v>
      </c>
      <c r="R8" s="16"/>
      <c r="S8" s="16"/>
      <c r="T8" s="16"/>
      <c r="U8" s="16"/>
      <c r="V8" s="16"/>
      <c r="W8" s="16"/>
      <c r="X8" s="16"/>
      <c r="Y8" s="16"/>
      <c r="Z8" s="16"/>
    </row>
    <row r="9" spans="1:26" x14ac:dyDescent="0.45">
      <c r="A9" s="1" t="s">
        <v>55</v>
      </c>
      <c r="C9" s="25">
        <v>200000</v>
      </c>
      <c r="D9" s="25"/>
      <c r="E9" s="25">
        <v>2048604847</v>
      </c>
      <c r="F9" s="25"/>
      <c r="G9" s="25">
        <v>2011957194</v>
      </c>
      <c r="H9" s="25"/>
      <c r="I9" s="25">
        <v>36647653</v>
      </c>
      <c r="J9" s="25"/>
      <c r="K9" s="25">
        <v>200000</v>
      </c>
      <c r="L9" s="25"/>
      <c r="M9" s="25">
        <v>2048604847</v>
      </c>
      <c r="N9" s="25"/>
      <c r="O9" s="25">
        <v>2011957194</v>
      </c>
      <c r="P9" s="25"/>
      <c r="Q9" s="25">
        <v>36647653</v>
      </c>
      <c r="R9" s="16"/>
      <c r="S9" s="16"/>
      <c r="T9" s="16"/>
      <c r="U9" s="16"/>
      <c r="V9" s="16"/>
      <c r="W9" s="16"/>
      <c r="X9" s="16"/>
      <c r="Y9" s="16"/>
      <c r="Z9" s="16"/>
    </row>
    <row r="10" spans="1:26" x14ac:dyDescent="0.45">
      <c r="A10" s="1" t="s">
        <v>58</v>
      </c>
      <c r="C10" s="25">
        <v>800000</v>
      </c>
      <c r="D10" s="25"/>
      <c r="E10" s="25">
        <v>24605188370</v>
      </c>
      <c r="F10" s="25"/>
      <c r="G10" s="25">
        <v>25471537212</v>
      </c>
      <c r="H10" s="25"/>
      <c r="I10" s="25">
        <v>-866348842</v>
      </c>
      <c r="J10" s="25"/>
      <c r="K10" s="25">
        <v>800000</v>
      </c>
      <c r="L10" s="25"/>
      <c r="M10" s="25">
        <v>24605188370</v>
      </c>
      <c r="N10" s="25"/>
      <c r="O10" s="25">
        <v>25471537212</v>
      </c>
      <c r="P10" s="25"/>
      <c r="Q10" s="25">
        <v>-866348842</v>
      </c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9.5" customHeight="1" x14ac:dyDescent="0.45">
      <c r="A11" s="1" t="s">
        <v>33</v>
      </c>
      <c r="C11" s="25">
        <v>10000</v>
      </c>
      <c r="D11" s="25"/>
      <c r="E11" s="25">
        <v>1133266199</v>
      </c>
      <c r="F11" s="25"/>
      <c r="G11" s="25">
        <v>1126785493</v>
      </c>
      <c r="H11" s="25"/>
      <c r="I11" s="25">
        <v>6480706</v>
      </c>
      <c r="J11" s="25"/>
      <c r="K11" s="25">
        <v>10000</v>
      </c>
      <c r="L11" s="25"/>
      <c r="M11" s="25">
        <v>1133266199</v>
      </c>
      <c r="N11" s="25"/>
      <c r="O11" s="25">
        <v>1126785493</v>
      </c>
      <c r="P11" s="25"/>
      <c r="Q11" s="25">
        <v>6480706</v>
      </c>
      <c r="R11" s="16"/>
      <c r="S11" s="16"/>
      <c r="T11" s="16"/>
      <c r="U11" s="16"/>
      <c r="V11" s="16"/>
      <c r="W11" s="16"/>
      <c r="X11" s="16"/>
      <c r="Y11" s="16"/>
      <c r="Z11" s="16"/>
    </row>
    <row r="12" spans="1:26" x14ac:dyDescent="0.45">
      <c r="A12" s="1" t="s">
        <v>36</v>
      </c>
      <c r="C12" s="25">
        <v>2895286</v>
      </c>
      <c r="D12" s="25"/>
      <c r="E12" s="25">
        <v>21210865236</v>
      </c>
      <c r="F12" s="25"/>
      <c r="G12" s="25">
        <v>8792470392</v>
      </c>
      <c r="H12" s="25"/>
      <c r="I12" s="25">
        <v>12418394844</v>
      </c>
      <c r="J12" s="25"/>
      <c r="K12" s="25">
        <v>2895286</v>
      </c>
      <c r="L12" s="25"/>
      <c r="M12" s="25">
        <v>21210865236</v>
      </c>
      <c r="N12" s="25"/>
      <c r="O12" s="25">
        <v>8792470392</v>
      </c>
      <c r="P12" s="25"/>
      <c r="Q12" s="25">
        <v>12418394844</v>
      </c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9.5" thickBot="1" x14ac:dyDescent="0.5">
      <c r="C13" s="26">
        <f>SUM(C8:C12)</f>
        <v>4105286</v>
      </c>
      <c r="D13" s="25"/>
      <c r="E13" s="26">
        <f>SUM(E8:E12)</f>
        <v>50306094481</v>
      </c>
      <c r="F13" s="25"/>
      <c r="G13" s="26">
        <f>SUM(G8:G12)</f>
        <v>38683086700</v>
      </c>
      <c r="H13" s="25"/>
      <c r="I13" s="26">
        <f>SUM(I8:I12)</f>
        <v>11623007781</v>
      </c>
      <c r="J13" s="25"/>
      <c r="K13" s="26">
        <f>SUM(K8:K12)</f>
        <v>4105286</v>
      </c>
      <c r="L13" s="25"/>
      <c r="M13" s="26">
        <f>SUM(M8:M12)</f>
        <v>50306094481</v>
      </c>
      <c r="N13" s="25"/>
      <c r="O13" s="26">
        <f>SUM(O8:O12)</f>
        <v>38683086700</v>
      </c>
      <c r="P13" s="25"/>
      <c r="Q13" s="26">
        <f>SUM(Q8:Q12)</f>
        <v>11623007781</v>
      </c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9.5" thickTop="1" x14ac:dyDescent="0.45"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16"/>
      <c r="S14" s="16"/>
      <c r="T14" s="16"/>
      <c r="U14" s="16"/>
      <c r="V14" s="16"/>
      <c r="W14" s="16"/>
      <c r="X14" s="16"/>
      <c r="Y14" s="16"/>
      <c r="Z14" s="16"/>
    </row>
    <row r="15" spans="1:26" x14ac:dyDescent="0.45">
      <c r="C15" s="16"/>
      <c r="D15" s="16"/>
      <c r="E15" s="16"/>
      <c r="F15" s="16"/>
      <c r="G15" s="16"/>
      <c r="H15" s="16"/>
      <c r="I15" s="15"/>
      <c r="J15" s="16"/>
      <c r="K15" s="16"/>
      <c r="L15" s="16"/>
      <c r="M15" s="1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x14ac:dyDescent="0.45">
      <c r="I16" s="3"/>
      <c r="M16" s="3"/>
    </row>
    <row r="17" spans="13:13" x14ac:dyDescent="0.45">
      <c r="M17" s="3"/>
    </row>
    <row r="18" spans="13:13" x14ac:dyDescent="0.45">
      <c r="M18" s="3"/>
    </row>
    <row r="19" spans="13:13" x14ac:dyDescent="0.45">
      <c r="M19" s="3"/>
    </row>
    <row r="20" spans="13:13" x14ac:dyDescent="0.45">
      <c r="M20" s="3"/>
    </row>
    <row r="21" spans="13:13" x14ac:dyDescent="0.45">
      <c r="M21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0"/>
  <sheetViews>
    <sheetView rightToLeft="1" view="pageBreakPreview" topLeftCell="A32" zoomScale="60" zoomScaleNormal="85" workbookViewId="0">
      <selection activeCell="I57" sqref="I57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7.710937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7.710937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x14ac:dyDescent="0.45">
      <c r="A3" s="2" t="s">
        <v>96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30" x14ac:dyDescent="0.45">
      <c r="A6" s="6" t="s">
        <v>3</v>
      </c>
      <c r="C6" s="7" t="s">
        <v>98</v>
      </c>
      <c r="D6" s="7" t="s">
        <v>98</v>
      </c>
      <c r="E6" s="7" t="s">
        <v>98</v>
      </c>
      <c r="F6" s="7" t="s">
        <v>98</v>
      </c>
      <c r="G6" s="7" t="s">
        <v>98</v>
      </c>
      <c r="H6" s="7" t="s">
        <v>98</v>
      </c>
      <c r="I6" s="7" t="s">
        <v>98</v>
      </c>
      <c r="J6" s="7" t="s">
        <v>98</v>
      </c>
      <c r="K6" s="7" t="s">
        <v>98</v>
      </c>
      <c r="M6" s="7" t="s">
        <v>99</v>
      </c>
      <c r="N6" s="7" t="s">
        <v>99</v>
      </c>
      <c r="O6" s="7" t="s">
        <v>99</v>
      </c>
      <c r="P6" s="7" t="s">
        <v>99</v>
      </c>
      <c r="Q6" s="7" t="s">
        <v>99</v>
      </c>
      <c r="R6" s="7" t="s">
        <v>99</v>
      </c>
      <c r="S6" s="7" t="s">
        <v>99</v>
      </c>
      <c r="T6" s="7" t="s">
        <v>99</v>
      </c>
      <c r="U6" s="7" t="s">
        <v>99</v>
      </c>
    </row>
    <row r="7" spans="1:21" ht="30" x14ac:dyDescent="0.45">
      <c r="A7" s="7" t="s">
        <v>3</v>
      </c>
      <c r="C7" s="7" t="s">
        <v>118</v>
      </c>
      <c r="E7" s="7" t="s">
        <v>119</v>
      </c>
      <c r="G7" s="7" t="s">
        <v>120</v>
      </c>
      <c r="I7" s="7" t="s">
        <v>74</v>
      </c>
      <c r="K7" s="7" t="s">
        <v>121</v>
      </c>
      <c r="M7" s="7" t="s">
        <v>118</v>
      </c>
      <c r="O7" s="7" t="s">
        <v>119</v>
      </c>
      <c r="Q7" s="7" t="s">
        <v>120</v>
      </c>
      <c r="S7" s="7" t="s">
        <v>74</v>
      </c>
      <c r="U7" s="7" t="s">
        <v>121</v>
      </c>
    </row>
    <row r="8" spans="1:21" x14ac:dyDescent="0.45">
      <c r="A8" s="1" t="s">
        <v>64</v>
      </c>
      <c r="C8" s="25">
        <v>0</v>
      </c>
      <c r="D8" s="25"/>
      <c r="E8" s="25">
        <v>2031838209</v>
      </c>
      <c r="F8" s="25"/>
      <c r="G8" s="25">
        <v>27833420</v>
      </c>
      <c r="H8" s="25"/>
      <c r="I8" s="25">
        <v>2059671629</v>
      </c>
      <c r="J8" s="16"/>
      <c r="K8" s="23">
        <v>-2.98E-2</v>
      </c>
      <c r="L8" s="16"/>
      <c r="M8" s="25">
        <v>0</v>
      </c>
      <c r="N8" s="25"/>
      <c r="O8" s="25">
        <v>2031838209</v>
      </c>
      <c r="P8" s="25"/>
      <c r="Q8" s="25">
        <v>27833420</v>
      </c>
      <c r="R8" s="25"/>
      <c r="S8" s="25">
        <v>2059671629</v>
      </c>
      <c r="T8" s="16"/>
      <c r="U8" s="23">
        <v>-2.98E-2</v>
      </c>
    </row>
    <row r="9" spans="1:21" x14ac:dyDescent="0.45">
      <c r="A9" s="1" t="s">
        <v>55</v>
      </c>
      <c r="C9" s="25">
        <v>0</v>
      </c>
      <c r="D9" s="25"/>
      <c r="E9" s="25">
        <v>-4721738002</v>
      </c>
      <c r="F9" s="25"/>
      <c r="G9" s="25">
        <v>36647653</v>
      </c>
      <c r="H9" s="25"/>
      <c r="I9" s="25">
        <v>-4685090349</v>
      </c>
      <c r="J9" s="16"/>
      <c r="K9" s="23">
        <v>6.7900000000000002E-2</v>
      </c>
      <c r="L9" s="16"/>
      <c r="M9" s="25">
        <v>0</v>
      </c>
      <c r="N9" s="25"/>
      <c r="O9" s="25">
        <v>-4721738002</v>
      </c>
      <c r="P9" s="25"/>
      <c r="Q9" s="25">
        <v>36647653</v>
      </c>
      <c r="R9" s="25"/>
      <c r="S9" s="25">
        <v>-4685090349</v>
      </c>
      <c r="T9" s="16"/>
      <c r="U9" s="23">
        <v>6.7900000000000002E-2</v>
      </c>
    </row>
    <row r="10" spans="1:21" x14ac:dyDescent="0.45">
      <c r="A10" s="1" t="s">
        <v>58</v>
      </c>
      <c r="C10" s="25">
        <v>8576206799</v>
      </c>
      <c r="D10" s="25"/>
      <c r="E10" s="25">
        <v>-11346701745</v>
      </c>
      <c r="F10" s="25"/>
      <c r="G10" s="25">
        <v>-866348842</v>
      </c>
      <c r="H10" s="25"/>
      <c r="I10" s="25">
        <v>-3636843788</v>
      </c>
      <c r="J10" s="16"/>
      <c r="K10" s="23">
        <v>5.2699999999999997E-2</v>
      </c>
      <c r="L10" s="16"/>
      <c r="M10" s="25">
        <v>8576206799</v>
      </c>
      <c r="N10" s="25"/>
      <c r="O10" s="25">
        <v>-11346701745</v>
      </c>
      <c r="P10" s="25"/>
      <c r="Q10" s="25">
        <v>-866348842</v>
      </c>
      <c r="R10" s="25"/>
      <c r="S10" s="25">
        <v>-3636843788</v>
      </c>
      <c r="T10" s="16"/>
      <c r="U10" s="23">
        <v>5.2699999999999997E-2</v>
      </c>
    </row>
    <row r="11" spans="1:21" x14ac:dyDescent="0.45">
      <c r="A11" s="1" t="s">
        <v>33</v>
      </c>
      <c r="C11" s="25">
        <v>0</v>
      </c>
      <c r="D11" s="25"/>
      <c r="E11" s="25">
        <v>-5469084174</v>
      </c>
      <c r="F11" s="25"/>
      <c r="G11" s="25">
        <v>6480706</v>
      </c>
      <c r="H11" s="25"/>
      <c r="I11" s="25">
        <v>-5462603468</v>
      </c>
      <c r="J11" s="16"/>
      <c r="K11" s="23">
        <v>7.9100000000000004E-2</v>
      </c>
      <c r="L11" s="16"/>
      <c r="M11" s="25">
        <v>0</v>
      </c>
      <c r="N11" s="25"/>
      <c r="O11" s="25">
        <v>-5469084174</v>
      </c>
      <c r="P11" s="25"/>
      <c r="Q11" s="25">
        <v>6480706</v>
      </c>
      <c r="R11" s="25"/>
      <c r="S11" s="25">
        <v>-5462603468</v>
      </c>
      <c r="T11" s="16"/>
      <c r="U11" s="23">
        <v>7.9100000000000004E-2</v>
      </c>
    </row>
    <row r="12" spans="1:21" x14ac:dyDescent="0.45">
      <c r="A12" s="1" t="s">
        <v>36</v>
      </c>
      <c r="C12" s="25">
        <v>0</v>
      </c>
      <c r="D12" s="25"/>
      <c r="E12" s="25">
        <v>0</v>
      </c>
      <c r="F12" s="25"/>
      <c r="G12" s="25">
        <v>12418394844</v>
      </c>
      <c r="H12" s="25"/>
      <c r="I12" s="25">
        <v>12418394844</v>
      </c>
      <c r="J12" s="16"/>
      <c r="K12" s="23">
        <v>-0.1799</v>
      </c>
      <c r="L12" s="16"/>
      <c r="M12" s="25">
        <v>0</v>
      </c>
      <c r="N12" s="25"/>
      <c r="O12" s="25">
        <v>0</v>
      </c>
      <c r="P12" s="25"/>
      <c r="Q12" s="25">
        <v>12418394844</v>
      </c>
      <c r="R12" s="25"/>
      <c r="S12" s="25">
        <v>12418394844</v>
      </c>
      <c r="T12" s="16"/>
      <c r="U12" s="23">
        <v>-0.1799</v>
      </c>
    </row>
    <row r="13" spans="1:21" x14ac:dyDescent="0.45">
      <c r="A13" s="1" t="s">
        <v>66</v>
      </c>
      <c r="C13" s="25">
        <v>0</v>
      </c>
      <c r="D13" s="25"/>
      <c r="E13" s="25">
        <v>-2725818684</v>
      </c>
      <c r="F13" s="25"/>
      <c r="G13" s="25">
        <v>0</v>
      </c>
      <c r="H13" s="25"/>
      <c r="I13" s="25">
        <v>-2725818684</v>
      </c>
      <c r="J13" s="16"/>
      <c r="K13" s="23">
        <v>3.95E-2</v>
      </c>
      <c r="L13" s="16"/>
      <c r="M13" s="25">
        <v>0</v>
      </c>
      <c r="N13" s="25"/>
      <c r="O13" s="25">
        <v>-2725818684</v>
      </c>
      <c r="P13" s="25"/>
      <c r="Q13" s="25">
        <v>0</v>
      </c>
      <c r="R13" s="25"/>
      <c r="S13" s="25">
        <v>-2725818684</v>
      </c>
      <c r="T13" s="16"/>
      <c r="U13" s="23">
        <v>3.95E-2</v>
      </c>
    </row>
    <row r="14" spans="1:21" x14ac:dyDescent="0.45">
      <c r="A14" s="1" t="s">
        <v>35</v>
      </c>
      <c r="C14" s="25">
        <v>0</v>
      </c>
      <c r="D14" s="25"/>
      <c r="E14" s="25">
        <v>-305444406</v>
      </c>
      <c r="F14" s="25"/>
      <c r="G14" s="25">
        <v>0</v>
      </c>
      <c r="H14" s="25"/>
      <c r="I14" s="25">
        <v>-305444406</v>
      </c>
      <c r="J14" s="16"/>
      <c r="K14" s="23">
        <v>4.4000000000000003E-3</v>
      </c>
      <c r="L14" s="16"/>
      <c r="M14" s="25">
        <v>0</v>
      </c>
      <c r="N14" s="25"/>
      <c r="O14" s="25">
        <v>-305444406</v>
      </c>
      <c r="P14" s="25"/>
      <c r="Q14" s="25">
        <v>0</v>
      </c>
      <c r="R14" s="25"/>
      <c r="S14" s="25">
        <v>-305444406</v>
      </c>
      <c r="T14" s="16"/>
      <c r="U14" s="23">
        <v>4.4000000000000003E-3</v>
      </c>
    </row>
    <row r="15" spans="1:21" x14ac:dyDescent="0.45">
      <c r="A15" s="1" t="s">
        <v>34</v>
      </c>
      <c r="C15" s="25">
        <v>0</v>
      </c>
      <c r="D15" s="25"/>
      <c r="E15" s="25">
        <v>2074651536</v>
      </c>
      <c r="F15" s="25"/>
      <c r="G15" s="25">
        <v>0</v>
      </c>
      <c r="H15" s="25"/>
      <c r="I15" s="25">
        <v>2074651536</v>
      </c>
      <c r="J15" s="16"/>
      <c r="K15" s="23">
        <v>-3.0099999999999998E-2</v>
      </c>
      <c r="L15" s="16"/>
      <c r="M15" s="25">
        <v>0</v>
      </c>
      <c r="N15" s="25"/>
      <c r="O15" s="25">
        <v>2074651536</v>
      </c>
      <c r="P15" s="25"/>
      <c r="Q15" s="25">
        <v>0</v>
      </c>
      <c r="R15" s="25"/>
      <c r="S15" s="25">
        <v>2074651536</v>
      </c>
      <c r="T15" s="16"/>
      <c r="U15" s="23">
        <v>-3.0099999999999998E-2</v>
      </c>
    </row>
    <row r="16" spans="1:21" x14ac:dyDescent="0.45">
      <c r="A16" s="1" t="s">
        <v>38</v>
      </c>
      <c r="C16" s="25">
        <v>0</v>
      </c>
      <c r="D16" s="25"/>
      <c r="E16" s="25">
        <v>-4745197080</v>
      </c>
      <c r="F16" s="25"/>
      <c r="G16" s="25">
        <v>0</v>
      </c>
      <c r="H16" s="25"/>
      <c r="I16" s="25">
        <v>-4745197080</v>
      </c>
      <c r="J16" s="16"/>
      <c r="K16" s="23">
        <v>6.88E-2</v>
      </c>
      <c r="L16" s="16"/>
      <c r="M16" s="25">
        <v>0</v>
      </c>
      <c r="N16" s="25"/>
      <c r="O16" s="25">
        <v>-4745197080</v>
      </c>
      <c r="P16" s="25"/>
      <c r="Q16" s="25">
        <v>0</v>
      </c>
      <c r="R16" s="25"/>
      <c r="S16" s="25">
        <v>-4745197080</v>
      </c>
      <c r="T16" s="16"/>
      <c r="U16" s="23">
        <v>6.88E-2</v>
      </c>
    </row>
    <row r="17" spans="1:21" x14ac:dyDescent="0.45">
      <c r="A17" s="1" t="s">
        <v>116</v>
      </c>
      <c r="C17" s="25">
        <v>0</v>
      </c>
      <c r="D17" s="25"/>
      <c r="E17" s="25">
        <v>0</v>
      </c>
      <c r="F17" s="25"/>
      <c r="G17" s="25">
        <v>0</v>
      </c>
      <c r="H17" s="25"/>
      <c r="I17" s="25">
        <v>0</v>
      </c>
      <c r="J17" s="16"/>
      <c r="K17" s="23">
        <v>0</v>
      </c>
      <c r="L17" s="16"/>
      <c r="M17" s="25">
        <v>0</v>
      </c>
      <c r="N17" s="25"/>
      <c r="O17" s="25">
        <v>0</v>
      </c>
      <c r="P17" s="25"/>
      <c r="Q17" s="25">
        <v>0</v>
      </c>
      <c r="R17" s="25"/>
      <c r="S17" s="25">
        <v>0</v>
      </c>
      <c r="T17" s="16"/>
      <c r="U17" s="23">
        <v>0</v>
      </c>
    </row>
    <row r="18" spans="1:21" x14ac:dyDescent="0.45">
      <c r="A18" s="1" t="s">
        <v>19</v>
      </c>
      <c r="C18" s="25">
        <v>0</v>
      </c>
      <c r="D18" s="25"/>
      <c r="E18" s="25">
        <v>1646146800</v>
      </c>
      <c r="F18" s="25"/>
      <c r="G18" s="25">
        <v>0</v>
      </c>
      <c r="H18" s="25"/>
      <c r="I18" s="25">
        <v>1646146800</v>
      </c>
      <c r="J18" s="16"/>
      <c r="K18" s="23">
        <v>-2.3900000000000001E-2</v>
      </c>
      <c r="L18" s="16"/>
      <c r="M18" s="25">
        <v>0</v>
      </c>
      <c r="N18" s="25"/>
      <c r="O18" s="25">
        <v>1646146800</v>
      </c>
      <c r="P18" s="25"/>
      <c r="Q18" s="25">
        <v>0</v>
      </c>
      <c r="R18" s="25"/>
      <c r="S18" s="25">
        <v>1646146800</v>
      </c>
      <c r="T18" s="16"/>
      <c r="U18" s="23">
        <v>-2.3900000000000001E-2</v>
      </c>
    </row>
    <row r="19" spans="1:21" x14ac:dyDescent="0.45">
      <c r="A19" s="1" t="s">
        <v>60</v>
      </c>
      <c r="C19" s="25">
        <v>0</v>
      </c>
      <c r="D19" s="25"/>
      <c r="E19" s="25">
        <v>-5273667856</v>
      </c>
      <c r="F19" s="25"/>
      <c r="G19" s="25">
        <v>0</v>
      </c>
      <c r="H19" s="25"/>
      <c r="I19" s="25">
        <v>-5273667856</v>
      </c>
      <c r="J19" s="16"/>
      <c r="K19" s="23">
        <v>7.6399999999999996E-2</v>
      </c>
      <c r="L19" s="16"/>
      <c r="M19" s="25">
        <v>0</v>
      </c>
      <c r="N19" s="25"/>
      <c r="O19" s="25">
        <v>-5273667856</v>
      </c>
      <c r="P19" s="25"/>
      <c r="Q19" s="25">
        <v>0</v>
      </c>
      <c r="R19" s="25"/>
      <c r="S19" s="25">
        <v>-5273667856</v>
      </c>
      <c r="T19" s="16"/>
      <c r="U19" s="23">
        <v>7.6399999999999996E-2</v>
      </c>
    </row>
    <row r="20" spans="1:21" x14ac:dyDescent="0.45">
      <c r="A20" s="1" t="s">
        <v>65</v>
      </c>
      <c r="C20" s="25">
        <v>0</v>
      </c>
      <c r="D20" s="25"/>
      <c r="E20" s="25">
        <v>-11471472013</v>
      </c>
      <c r="F20" s="25"/>
      <c r="G20" s="25">
        <v>0</v>
      </c>
      <c r="H20" s="25"/>
      <c r="I20" s="25">
        <v>-11471472013</v>
      </c>
      <c r="J20" s="16"/>
      <c r="K20" s="23">
        <v>0.16619999999999999</v>
      </c>
      <c r="L20" s="16"/>
      <c r="M20" s="25">
        <v>0</v>
      </c>
      <c r="N20" s="25"/>
      <c r="O20" s="25">
        <v>-11471472013</v>
      </c>
      <c r="P20" s="25"/>
      <c r="Q20" s="25">
        <v>0</v>
      </c>
      <c r="R20" s="25"/>
      <c r="S20" s="25">
        <v>-11471472013</v>
      </c>
      <c r="T20" s="16"/>
      <c r="U20" s="23">
        <v>0.16619999999999999</v>
      </c>
    </row>
    <row r="21" spans="1:21" x14ac:dyDescent="0.45">
      <c r="A21" s="1" t="s">
        <v>56</v>
      </c>
      <c r="C21" s="25">
        <v>0</v>
      </c>
      <c r="D21" s="25"/>
      <c r="E21" s="25">
        <v>-2122893180</v>
      </c>
      <c r="F21" s="25"/>
      <c r="G21" s="25">
        <v>0</v>
      </c>
      <c r="H21" s="25"/>
      <c r="I21" s="25">
        <v>-2122893180</v>
      </c>
      <c r="J21" s="16"/>
      <c r="K21" s="23">
        <v>3.0800000000000001E-2</v>
      </c>
      <c r="L21" s="16"/>
      <c r="M21" s="25">
        <v>0</v>
      </c>
      <c r="N21" s="25"/>
      <c r="O21" s="25">
        <v>-2122893180</v>
      </c>
      <c r="P21" s="25"/>
      <c r="Q21" s="25">
        <v>0</v>
      </c>
      <c r="R21" s="25"/>
      <c r="S21" s="25">
        <v>-2122893180</v>
      </c>
      <c r="T21" s="16"/>
      <c r="U21" s="23">
        <v>3.0800000000000001E-2</v>
      </c>
    </row>
    <row r="22" spans="1:21" x14ac:dyDescent="0.45">
      <c r="A22" s="1" t="s">
        <v>28</v>
      </c>
      <c r="C22" s="25">
        <v>0</v>
      </c>
      <c r="D22" s="25"/>
      <c r="E22" s="25">
        <v>1363170587</v>
      </c>
      <c r="F22" s="25"/>
      <c r="G22" s="25">
        <v>0</v>
      </c>
      <c r="H22" s="25"/>
      <c r="I22" s="25">
        <v>1363170587</v>
      </c>
      <c r="J22" s="16"/>
      <c r="K22" s="23">
        <v>-1.9800000000000002E-2</v>
      </c>
      <c r="L22" s="16"/>
      <c r="M22" s="25">
        <v>0</v>
      </c>
      <c r="N22" s="25"/>
      <c r="O22" s="25">
        <v>1363170587</v>
      </c>
      <c r="P22" s="25"/>
      <c r="Q22" s="25">
        <v>0</v>
      </c>
      <c r="R22" s="25"/>
      <c r="S22" s="25">
        <v>1363170587</v>
      </c>
      <c r="T22" s="16"/>
      <c r="U22" s="23">
        <v>-1.9800000000000002E-2</v>
      </c>
    </row>
    <row r="23" spans="1:21" x14ac:dyDescent="0.45">
      <c r="A23" s="1" t="s">
        <v>27</v>
      </c>
      <c r="C23" s="25">
        <v>0</v>
      </c>
      <c r="D23" s="25"/>
      <c r="E23" s="25">
        <v>20018576</v>
      </c>
      <c r="F23" s="25"/>
      <c r="G23" s="25">
        <v>0</v>
      </c>
      <c r="H23" s="25"/>
      <c r="I23" s="25">
        <v>20018576</v>
      </c>
      <c r="J23" s="16"/>
      <c r="K23" s="23">
        <v>-2.9999999999999997E-4</v>
      </c>
      <c r="L23" s="16"/>
      <c r="M23" s="25">
        <v>0</v>
      </c>
      <c r="N23" s="25"/>
      <c r="O23" s="25">
        <v>20018576</v>
      </c>
      <c r="P23" s="25"/>
      <c r="Q23" s="25">
        <v>0</v>
      </c>
      <c r="R23" s="25"/>
      <c r="S23" s="25">
        <v>20018576</v>
      </c>
      <c r="T23" s="16"/>
      <c r="U23" s="23">
        <v>-2.9999999999999997E-4</v>
      </c>
    </row>
    <row r="24" spans="1:21" x14ac:dyDescent="0.45">
      <c r="A24" s="1" t="s">
        <v>25</v>
      </c>
      <c r="C24" s="25">
        <v>0</v>
      </c>
      <c r="D24" s="25"/>
      <c r="E24" s="25">
        <v>878740200</v>
      </c>
      <c r="F24" s="25"/>
      <c r="G24" s="25">
        <v>0</v>
      </c>
      <c r="H24" s="25"/>
      <c r="I24" s="25">
        <v>878740200</v>
      </c>
      <c r="J24" s="16"/>
      <c r="K24" s="23">
        <v>-1.2699999999999999E-2</v>
      </c>
      <c r="L24" s="16"/>
      <c r="M24" s="25">
        <v>0</v>
      </c>
      <c r="N24" s="25"/>
      <c r="O24" s="25">
        <v>878740200</v>
      </c>
      <c r="P24" s="25"/>
      <c r="Q24" s="25">
        <v>0</v>
      </c>
      <c r="R24" s="25"/>
      <c r="S24" s="25">
        <v>878740200</v>
      </c>
      <c r="T24" s="16"/>
      <c r="U24" s="23">
        <v>-1.2699999999999999E-2</v>
      </c>
    </row>
    <row r="25" spans="1:21" x14ac:dyDescent="0.45">
      <c r="A25" s="1" t="s">
        <v>24</v>
      </c>
      <c r="C25" s="25">
        <v>0</v>
      </c>
      <c r="D25" s="25"/>
      <c r="E25" s="25">
        <v>996957596</v>
      </c>
      <c r="F25" s="25"/>
      <c r="G25" s="25">
        <v>0</v>
      </c>
      <c r="H25" s="25"/>
      <c r="I25" s="25">
        <v>996957596</v>
      </c>
      <c r="J25" s="16"/>
      <c r="K25" s="23">
        <v>-1.44E-2</v>
      </c>
      <c r="L25" s="16"/>
      <c r="M25" s="25">
        <v>0</v>
      </c>
      <c r="N25" s="25"/>
      <c r="O25" s="25">
        <v>996957596</v>
      </c>
      <c r="P25" s="25"/>
      <c r="Q25" s="25">
        <v>0</v>
      </c>
      <c r="R25" s="25"/>
      <c r="S25" s="25">
        <v>996957596</v>
      </c>
      <c r="T25" s="16"/>
      <c r="U25" s="23">
        <v>-1.44E-2</v>
      </c>
    </row>
    <row r="26" spans="1:21" x14ac:dyDescent="0.45">
      <c r="A26" s="1" t="s">
        <v>54</v>
      </c>
      <c r="C26" s="25">
        <v>0</v>
      </c>
      <c r="D26" s="25"/>
      <c r="E26" s="25">
        <v>133770302</v>
      </c>
      <c r="F26" s="25"/>
      <c r="G26" s="25">
        <v>0</v>
      </c>
      <c r="H26" s="25"/>
      <c r="I26" s="25">
        <v>133770302</v>
      </c>
      <c r="J26" s="16"/>
      <c r="K26" s="23">
        <v>-1.9E-3</v>
      </c>
      <c r="L26" s="16"/>
      <c r="M26" s="25">
        <v>0</v>
      </c>
      <c r="N26" s="25"/>
      <c r="O26" s="25">
        <v>133770302</v>
      </c>
      <c r="P26" s="25"/>
      <c r="Q26" s="25">
        <v>0</v>
      </c>
      <c r="R26" s="25"/>
      <c r="S26" s="25">
        <v>133770302</v>
      </c>
      <c r="T26" s="16"/>
      <c r="U26" s="23">
        <v>-1.9E-3</v>
      </c>
    </row>
    <row r="27" spans="1:21" x14ac:dyDescent="0.45">
      <c r="A27" s="1" t="s">
        <v>15</v>
      </c>
      <c r="C27" s="25">
        <v>0</v>
      </c>
      <c r="D27" s="25"/>
      <c r="E27" s="25">
        <v>2725808362</v>
      </c>
      <c r="F27" s="25"/>
      <c r="G27" s="25">
        <v>0</v>
      </c>
      <c r="H27" s="25"/>
      <c r="I27" s="25">
        <v>2725808362</v>
      </c>
      <c r="J27" s="16"/>
      <c r="K27" s="23">
        <v>-3.95E-2</v>
      </c>
      <c r="L27" s="16"/>
      <c r="M27" s="25">
        <v>0</v>
      </c>
      <c r="N27" s="25"/>
      <c r="O27" s="25">
        <v>2725808362</v>
      </c>
      <c r="P27" s="25"/>
      <c r="Q27" s="25">
        <v>0</v>
      </c>
      <c r="R27" s="25"/>
      <c r="S27" s="25">
        <v>2725808362</v>
      </c>
      <c r="T27" s="16"/>
      <c r="U27" s="23">
        <v>-3.95E-2</v>
      </c>
    </row>
    <row r="28" spans="1:21" x14ac:dyDescent="0.45">
      <c r="A28" s="1" t="s">
        <v>53</v>
      </c>
      <c r="C28" s="25">
        <v>0</v>
      </c>
      <c r="D28" s="25"/>
      <c r="E28" s="25">
        <v>-4602451500</v>
      </c>
      <c r="F28" s="25"/>
      <c r="G28" s="25">
        <v>0</v>
      </c>
      <c r="H28" s="25"/>
      <c r="I28" s="25">
        <v>-4602451500</v>
      </c>
      <c r="J28" s="16"/>
      <c r="K28" s="23">
        <v>6.6699999999999995E-2</v>
      </c>
      <c r="L28" s="16"/>
      <c r="M28" s="25">
        <v>0</v>
      </c>
      <c r="N28" s="25"/>
      <c r="O28" s="25">
        <v>-4602451500</v>
      </c>
      <c r="P28" s="25"/>
      <c r="Q28" s="25">
        <v>0</v>
      </c>
      <c r="R28" s="25"/>
      <c r="S28" s="25">
        <v>-4602451500</v>
      </c>
      <c r="T28" s="16"/>
      <c r="U28" s="23">
        <v>6.6699999999999995E-2</v>
      </c>
    </row>
    <row r="29" spans="1:21" x14ac:dyDescent="0.45">
      <c r="A29" s="1" t="s">
        <v>21</v>
      </c>
      <c r="C29" s="25">
        <v>0</v>
      </c>
      <c r="D29" s="25"/>
      <c r="E29" s="25">
        <v>-10198159540</v>
      </c>
      <c r="F29" s="25"/>
      <c r="G29" s="25">
        <v>0</v>
      </c>
      <c r="H29" s="25"/>
      <c r="I29" s="25">
        <v>-10198159540</v>
      </c>
      <c r="J29" s="16"/>
      <c r="K29" s="23">
        <v>0.14779999999999999</v>
      </c>
      <c r="L29" s="16"/>
      <c r="M29" s="25">
        <v>0</v>
      </c>
      <c r="N29" s="25"/>
      <c r="O29" s="25">
        <v>-10198159540</v>
      </c>
      <c r="P29" s="25"/>
      <c r="Q29" s="25">
        <v>0</v>
      </c>
      <c r="R29" s="25"/>
      <c r="S29" s="25">
        <v>-10198159540</v>
      </c>
      <c r="T29" s="16"/>
      <c r="U29" s="23">
        <v>0.14779999999999999</v>
      </c>
    </row>
    <row r="30" spans="1:21" x14ac:dyDescent="0.45">
      <c r="A30" s="1" t="s">
        <v>32</v>
      </c>
      <c r="C30" s="25">
        <v>0</v>
      </c>
      <c r="D30" s="25"/>
      <c r="E30" s="25">
        <v>1462446360</v>
      </c>
      <c r="F30" s="25"/>
      <c r="G30" s="25">
        <v>0</v>
      </c>
      <c r="H30" s="25"/>
      <c r="I30" s="25">
        <v>1462446360</v>
      </c>
      <c r="J30" s="16"/>
      <c r="K30" s="23">
        <v>-2.12E-2</v>
      </c>
      <c r="L30" s="16"/>
      <c r="M30" s="25">
        <v>0</v>
      </c>
      <c r="N30" s="25"/>
      <c r="O30" s="25">
        <v>1462446360</v>
      </c>
      <c r="P30" s="25"/>
      <c r="Q30" s="25">
        <v>0</v>
      </c>
      <c r="R30" s="25"/>
      <c r="S30" s="25">
        <v>1462446360</v>
      </c>
      <c r="T30" s="16"/>
      <c r="U30" s="23">
        <v>-2.12E-2</v>
      </c>
    </row>
    <row r="31" spans="1:21" x14ac:dyDescent="0.45">
      <c r="A31" s="1" t="s">
        <v>41</v>
      </c>
      <c r="C31" s="25">
        <v>0</v>
      </c>
      <c r="D31" s="25"/>
      <c r="E31" s="25">
        <v>-2452662133</v>
      </c>
      <c r="F31" s="25"/>
      <c r="G31" s="25">
        <v>0</v>
      </c>
      <c r="H31" s="25"/>
      <c r="I31" s="25">
        <v>-2452662133</v>
      </c>
      <c r="J31" s="16"/>
      <c r="K31" s="23">
        <v>3.5499999999999997E-2</v>
      </c>
      <c r="L31" s="16"/>
      <c r="M31" s="25">
        <v>0</v>
      </c>
      <c r="N31" s="25"/>
      <c r="O31" s="25">
        <v>-2452662133</v>
      </c>
      <c r="P31" s="25"/>
      <c r="Q31" s="25">
        <v>0</v>
      </c>
      <c r="R31" s="25"/>
      <c r="S31" s="25">
        <v>-2452662133</v>
      </c>
      <c r="T31" s="16"/>
      <c r="U31" s="23">
        <v>3.5499999999999997E-2</v>
      </c>
    </row>
    <row r="32" spans="1:21" x14ac:dyDescent="0.45">
      <c r="A32" s="1" t="s">
        <v>29</v>
      </c>
      <c r="C32" s="25">
        <v>0</v>
      </c>
      <c r="D32" s="25"/>
      <c r="E32" s="25">
        <v>1992226220</v>
      </c>
      <c r="F32" s="25"/>
      <c r="G32" s="25">
        <v>0</v>
      </c>
      <c r="H32" s="25"/>
      <c r="I32" s="25">
        <v>1992226220</v>
      </c>
      <c r="J32" s="16"/>
      <c r="K32" s="23">
        <v>-2.8899999999999999E-2</v>
      </c>
      <c r="L32" s="16"/>
      <c r="M32" s="25">
        <v>0</v>
      </c>
      <c r="N32" s="25"/>
      <c r="O32" s="25">
        <v>1992226220</v>
      </c>
      <c r="P32" s="25"/>
      <c r="Q32" s="25">
        <v>0</v>
      </c>
      <c r="R32" s="25"/>
      <c r="S32" s="25">
        <v>1992226220</v>
      </c>
      <c r="T32" s="16"/>
      <c r="U32" s="23">
        <v>-2.8899999999999999E-2</v>
      </c>
    </row>
    <row r="33" spans="1:21" x14ac:dyDescent="0.45">
      <c r="A33" s="1" t="s">
        <v>23</v>
      </c>
      <c r="C33" s="25">
        <v>0</v>
      </c>
      <c r="D33" s="25"/>
      <c r="E33" s="25">
        <v>-5141237911</v>
      </c>
      <c r="F33" s="25"/>
      <c r="G33" s="25">
        <v>0</v>
      </c>
      <c r="H33" s="25"/>
      <c r="I33" s="25">
        <v>-5141237911</v>
      </c>
      <c r="J33" s="16"/>
      <c r="K33" s="23">
        <v>7.4499999999999997E-2</v>
      </c>
      <c r="L33" s="16"/>
      <c r="M33" s="25">
        <v>0</v>
      </c>
      <c r="N33" s="25"/>
      <c r="O33" s="25">
        <v>-5141237911</v>
      </c>
      <c r="P33" s="25"/>
      <c r="Q33" s="25">
        <v>0</v>
      </c>
      <c r="R33" s="25"/>
      <c r="S33" s="25">
        <v>-5141237911</v>
      </c>
      <c r="T33" s="16"/>
      <c r="U33" s="23">
        <v>7.4499999999999997E-2</v>
      </c>
    </row>
    <row r="34" spans="1:21" x14ac:dyDescent="0.45">
      <c r="A34" s="1" t="s">
        <v>52</v>
      </c>
      <c r="C34" s="25">
        <v>0</v>
      </c>
      <c r="D34" s="25"/>
      <c r="E34" s="25">
        <v>-64612756</v>
      </c>
      <c r="F34" s="25"/>
      <c r="G34" s="25">
        <v>0</v>
      </c>
      <c r="H34" s="25"/>
      <c r="I34" s="25">
        <v>-64612756</v>
      </c>
      <c r="J34" s="16"/>
      <c r="K34" s="23">
        <v>8.9999999999999998E-4</v>
      </c>
      <c r="L34" s="16"/>
      <c r="M34" s="25">
        <v>0</v>
      </c>
      <c r="N34" s="25"/>
      <c r="O34" s="25">
        <v>-64612756</v>
      </c>
      <c r="P34" s="25"/>
      <c r="Q34" s="25">
        <v>0</v>
      </c>
      <c r="R34" s="25"/>
      <c r="S34" s="25">
        <v>-64612756</v>
      </c>
      <c r="T34" s="16"/>
      <c r="U34" s="23">
        <v>8.9999999999999998E-4</v>
      </c>
    </row>
    <row r="35" spans="1:21" x14ac:dyDescent="0.45">
      <c r="A35" s="1" t="s">
        <v>62</v>
      </c>
      <c r="C35" s="25">
        <v>0</v>
      </c>
      <c r="D35" s="25"/>
      <c r="E35" s="25">
        <v>427441500</v>
      </c>
      <c r="F35" s="25"/>
      <c r="G35" s="25">
        <v>0</v>
      </c>
      <c r="H35" s="25"/>
      <c r="I35" s="25">
        <v>427441500</v>
      </c>
      <c r="J35" s="16"/>
      <c r="K35" s="23">
        <v>-6.1999999999999998E-3</v>
      </c>
      <c r="L35" s="16"/>
      <c r="M35" s="25">
        <v>0</v>
      </c>
      <c r="N35" s="25"/>
      <c r="O35" s="25">
        <v>427441500</v>
      </c>
      <c r="P35" s="25"/>
      <c r="Q35" s="25">
        <v>0</v>
      </c>
      <c r="R35" s="25"/>
      <c r="S35" s="25">
        <v>427441500</v>
      </c>
      <c r="T35" s="16"/>
      <c r="U35" s="23">
        <v>-6.1999999999999998E-3</v>
      </c>
    </row>
    <row r="36" spans="1:21" x14ac:dyDescent="0.45">
      <c r="A36" s="1" t="s">
        <v>61</v>
      </c>
      <c r="C36" s="25">
        <v>0</v>
      </c>
      <c r="D36" s="25"/>
      <c r="E36" s="25">
        <v>-103381200</v>
      </c>
      <c r="F36" s="25"/>
      <c r="G36" s="25">
        <v>0</v>
      </c>
      <c r="H36" s="25"/>
      <c r="I36" s="25">
        <v>-103381200</v>
      </c>
      <c r="J36" s="16"/>
      <c r="K36" s="23">
        <v>1.5E-3</v>
      </c>
      <c r="L36" s="16"/>
      <c r="M36" s="25">
        <v>0</v>
      </c>
      <c r="N36" s="25"/>
      <c r="O36" s="25">
        <v>-103381200</v>
      </c>
      <c r="P36" s="25"/>
      <c r="Q36" s="25">
        <v>0</v>
      </c>
      <c r="R36" s="25"/>
      <c r="S36" s="25">
        <v>-103381200</v>
      </c>
      <c r="T36" s="16"/>
      <c r="U36" s="23">
        <v>1.5E-3</v>
      </c>
    </row>
    <row r="37" spans="1:21" x14ac:dyDescent="0.45">
      <c r="A37" s="1" t="s">
        <v>44</v>
      </c>
      <c r="C37" s="25">
        <v>0</v>
      </c>
      <c r="D37" s="25"/>
      <c r="E37" s="25">
        <v>-228</v>
      </c>
      <c r="F37" s="25"/>
      <c r="G37" s="25">
        <v>0</v>
      </c>
      <c r="H37" s="25"/>
      <c r="I37" s="25">
        <v>-228</v>
      </c>
      <c r="J37" s="16"/>
      <c r="K37" s="23">
        <v>0</v>
      </c>
      <c r="L37" s="16"/>
      <c r="M37" s="25">
        <v>0</v>
      </c>
      <c r="N37" s="25"/>
      <c r="O37" s="25">
        <v>-228</v>
      </c>
      <c r="P37" s="25"/>
      <c r="Q37" s="25">
        <v>0</v>
      </c>
      <c r="R37" s="25"/>
      <c r="S37" s="25">
        <v>-228</v>
      </c>
      <c r="T37" s="16"/>
      <c r="U37" s="23">
        <v>0</v>
      </c>
    </row>
    <row r="38" spans="1:21" x14ac:dyDescent="0.45">
      <c r="A38" s="1" t="s">
        <v>30</v>
      </c>
      <c r="C38" s="25">
        <v>0</v>
      </c>
      <c r="D38" s="25"/>
      <c r="E38" s="25">
        <v>-921702642</v>
      </c>
      <c r="F38" s="25"/>
      <c r="G38" s="25">
        <v>0</v>
      </c>
      <c r="H38" s="25"/>
      <c r="I38" s="25">
        <v>-921702642</v>
      </c>
      <c r="J38" s="16"/>
      <c r="K38" s="23">
        <v>1.34E-2</v>
      </c>
      <c r="L38" s="16"/>
      <c r="M38" s="25">
        <v>0</v>
      </c>
      <c r="N38" s="25"/>
      <c r="O38" s="25">
        <v>-921702642</v>
      </c>
      <c r="P38" s="25"/>
      <c r="Q38" s="25">
        <v>0</v>
      </c>
      <c r="R38" s="25"/>
      <c r="S38" s="25">
        <v>-921702642</v>
      </c>
      <c r="T38" s="16"/>
      <c r="U38" s="23">
        <v>1.34E-2</v>
      </c>
    </row>
    <row r="39" spans="1:21" x14ac:dyDescent="0.45">
      <c r="A39" s="1" t="s">
        <v>17</v>
      </c>
      <c r="C39" s="25">
        <v>0</v>
      </c>
      <c r="D39" s="25"/>
      <c r="E39" s="25">
        <v>-16707223</v>
      </c>
      <c r="F39" s="25"/>
      <c r="G39" s="25">
        <v>0</v>
      </c>
      <c r="H39" s="25"/>
      <c r="I39" s="25">
        <v>-16707223</v>
      </c>
      <c r="J39" s="16"/>
      <c r="K39" s="23">
        <v>2.0000000000000001E-4</v>
      </c>
      <c r="L39" s="16"/>
      <c r="M39" s="25">
        <v>0</v>
      </c>
      <c r="N39" s="25"/>
      <c r="O39" s="25">
        <v>-16707223</v>
      </c>
      <c r="P39" s="25"/>
      <c r="Q39" s="25">
        <v>0</v>
      </c>
      <c r="R39" s="25"/>
      <c r="S39" s="25">
        <v>-16707223</v>
      </c>
      <c r="T39" s="16"/>
      <c r="U39" s="23">
        <v>2.0000000000000001E-4</v>
      </c>
    </row>
    <row r="40" spans="1:21" x14ac:dyDescent="0.45">
      <c r="A40" s="1" t="s">
        <v>46</v>
      </c>
      <c r="C40" s="25">
        <v>0</v>
      </c>
      <c r="D40" s="25"/>
      <c r="E40" s="25">
        <v>-8528949000</v>
      </c>
      <c r="F40" s="25"/>
      <c r="G40" s="25">
        <v>0</v>
      </c>
      <c r="H40" s="25"/>
      <c r="I40" s="25">
        <v>-8528949000</v>
      </c>
      <c r="J40" s="16"/>
      <c r="K40" s="23">
        <v>0.1236</v>
      </c>
      <c r="L40" s="16"/>
      <c r="M40" s="25">
        <v>0</v>
      </c>
      <c r="N40" s="25"/>
      <c r="O40" s="25">
        <v>-8528949000</v>
      </c>
      <c r="P40" s="25"/>
      <c r="Q40" s="25">
        <v>0</v>
      </c>
      <c r="R40" s="25"/>
      <c r="S40" s="25">
        <v>-8528949000</v>
      </c>
      <c r="T40" s="16"/>
      <c r="U40" s="23">
        <v>0.1236</v>
      </c>
    </row>
    <row r="41" spans="1:21" x14ac:dyDescent="0.45">
      <c r="A41" s="1" t="s">
        <v>45</v>
      </c>
      <c r="C41" s="25">
        <v>0</v>
      </c>
      <c r="D41" s="25"/>
      <c r="E41" s="25">
        <v>-1720571889</v>
      </c>
      <c r="F41" s="25"/>
      <c r="G41" s="25">
        <v>0</v>
      </c>
      <c r="H41" s="25"/>
      <c r="I41" s="25">
        <v>-1720571889</v>
      </c>
      <c r="J41" s="16"/>
      <c r="K41" s="23">
        <v>2.4899999999999999E-2</v>
      </c>
      <c r="L41" s="16"/>
      <c r="M41" s="25">
        <v>0</v>
      </c>
      <c r="N41" s="25"/>
      <c r="O41" s="25">
        <v>-1720571889</v>
      </c>
      <c r="P41" s="25"/>
      <c r="Q41" s="25">
        <v>0</v>
      </c>
      <c r="R41" s="25"/>
      <c r="S41" s="25">
        <v>-1720571889</v>
      </c>
      <c r="T41" s="16"/>
      <c r="U41" s="23">
        <v>2.4899999999999999E-2</v>
      </c>
    </row>
    <row r="42" spans="1:21" x14ac:dyDescent="0.45">
      <c r="A42" s="1" t="s">
        <v>47</v>
      </c>
      <c r="C42" s="25">
        <v>0</v>
      </c>
      <c r="D42" s="25"/>
      <c r="E42" s="25">
        <v>-16366039200</v>
      </c>
      <c r="F42" s="25"/>
      <c r="G42" s="25">
        <v>0</v>
      </c>
      <c r="H42" s="25"/>
      <c r="I42" s="25">
        <v>-16366039200</v>
      </c>
      <c r="J42" s="16"/>
      <c r="K42" s="23">
        <v>0.23710000000000001</v>
      </c>
      <c r="L42" s="16"/>
      <c r="M42" s="25">
        <v>0</v>
      </c>
      <c r="N42" s="25"/>
      <c r="O42" s="25">
        <v>-16366039200</v>
      </c>
      <c r="P42" s="25"/>
      <c r="Q42" s="25">
        <v>0</v>
      </c>
      <c r="R42" s="25"/>
      <c r="S42" s="25">
        <v>-16366039200</v>
      </c>
      <c r="T42" s="16"/>
      <c r="U42" s="23">
        <v>0.23710000000000001</v>
      </c>
    </row>
    <row r="43" spans="1:21" x14ac:dyDescent="0.45">
      <c r="A43" s="1" t="s">
        <v>57</v>
      </c>
      <c r="C43" s="25">
        <v>0</v>
      </c>
      <c r="D43" s="25"/>
      <c r="E43" s="25">
        <v>-1769027652</v>
      </c>
      <c r="F43" s="25"/>
      <c r="G43" s="25">
        <v>0</v>
      </c>
      <c r="H43" s="25"/>
      <c r="I43" s="25">
        <v>-1769027652</v>
      </c>
      <c r="J43" s="16"/>
      <c r="K43" s="23">
        <v>2.5600000000000001E-2</v>
      </c>
      <c r="L43" s="16"/>
      <c r="M43" s="25">
        <v>0</v>
      </c>
      <c r="N43" s="25"/>
      <c r="O43" s="25">
        <v>-1769027652</v>
      </c>
      <c r="P43" s="25"/>
      <c r="Q43" s="25">
        <v>0</v>
      </c>
      <c r="R43" s="25"/>
      <c r="S43" s="25">
        <v>-1769027652</v>
      </c>
      <c r="T43" s="16"/>
      <c r="U43" s="23">
        <v>2.5600000000000001E-2</v>
      </c>
    </row>
    <row r="44" spans="1:21" x14ac:dyDescent="0.45">
      <c r="A44" s="1" t="s">
        <v>43</v>
      </c>
      <c r="C44" s="25">
        <v>0</v>
      </c>
      <c r="D44" s="25"/>
      <c r="E44" s="25">
        <v>-3308198400</v>
      </c>
      <c r="F44" s="25"/>
      <c r="G44" s="25">
        <v>0</v>
      </c>
      <c r="H44" s="25"/>
      <c r="I44" s="25">
        <v>-3308198400</v>
      </c>
      <c r="J44" s="16"/>
      <c r="K44" s="23">
        <v>4.7899999999999998E-2</v>
      </c>
      <c r="L44" s="16"/>
      <c r="M44" s="25">
        <v>0</v>
      </c>
      <c r="N44" s="25"/>
      <c r="O44" s="25">
        <v>-3308198400</v>
      </c>
      <c r="P44" s="25"/>
      <c r="Q44" s="25">
        <v>0</v>
      </c>
      <c r="R44" s="25"/>
      <c r="S44" s="25">
        <v>-3308198400</v>
      </c>
      <c r="T44" s="16"/>
      <c r="U44" s="23">
        <v>4.7899999999999998E-2</v>
      </c>
    </row>
    <row r="45" spans="1:21" x14ac:dyDescent="0.45">
      <c r="A45" s="1" t="s">
        <v>40</v>
      </c>
      <c r="C45" s="25">
        <v>0</v>
      </c>
      <c r="D45" s="25"/>
      <c r="E45" s="25">
        <v>-154538431</v>
      </c>
      <c r="F45" s="25"/>
      <c r="G45" s="25">
        <v>0</v>
      </c>
      <c r="H45" s="25"/>
      <c r="I45" s="25">
        <v>-154538431</v>
      </c>
      <c r="J45" s="16"/>
      <c r="K45" s="23">
        <v>2.2000000000000001E-3</v>
      </c>
      <c r="L45" s="16"/>
      <c r="M45" s="25">
        <v>0</v>
      </c>
      <c r="N45" s="25"/>
      <c r="O45" s="25">
        <v>-154538431</v>
      </c>
      <c r="P45" s="25"/>
      <c r="Q45" s="25">
        <v>0</v>
      </c>
      <c r="R45" s="25"/>
      <c r="S45" s="25">
        <v>-154538431</v>
      </c>
      <c r="T45" s="16"/>
      <c r="U45" s="23">
        <v>2.2000000000000001E-3</v>
      </c>
    </row>
    <row r="46" spans="1:21" x14ac:dyDescent="0.45">
      <c r="A46" s="1" t="s">
        <v>50</v>
      </c>
      <c r="C46" s="25">
        <v>0</v>
      </c>
      <c r="D46" s="25"/>
      <c r="E46" s="25">
        <v>-7127934</v>
      </c>
      <c r="F46" s="25"/>
      <c r="G46" s="25">
        <v>0</v>
      </c>
      <c r="H46" s="25"/>
      <c r="I46" s="25">
        <v>-7127934</v>
      </c>
      <c r="J46" s="16"/>
      <c r="K46" s="23">
        <v>1E-4</v>
      </c>
      <c r="L46" s="16"/>
      <c r="M46" s="25">
        <v>0</v>
      </c>
      <c r="N46" s="25"/>
      <c r="O46" s="25">
        <v>-7127934</v>
      </c>
      <c r="P46" s="25"/>
      <c r="Q46" s="25">
        <v>0</v>
      </c>
      <c r="R46" s="25"/>
      <c r="S46" s="25">
        <v>-7127934</v>
      </c>
      <c r="T46" s="16"/>
      <c r="U46" s="23">
        <v>1E-4</v>
      </c>
    </row>
    <row r="47" spans="1:21" x14ac:dyDescent="0.45">
      <c r="A47" s="1" t="s">
        <v>39</v>
      </c>
      <c r="C47" s="25">
        <v>0</v>
      </c>
      <c r="D47" s="25"/>
      <c r="E47" s="25">
        <v>-925957575</v>
      </c>
      <c r="F47" s="25"/>
      <c r="G47" s="25">
        <v>0</v>
      </c>
      <c r="H47" s="25"/>
      <c r="I47" s="25">
        <v>-925957575</v>
      </c>
      <c r="J47" s="16"/>
      <c r="K47" s="23">
        <v>1.34E-2</v>
      </c>
      <c r="L47" s="16"/>
      <c r="M47" s="25">
        <v>0</v>
      </c>
      <c r="N47" s="25"/>
      <c r="O47" s="25">
        <v>-925957575</v>
      </c>
      <c r="P47" s="25"/>
      <c r="Q47" s="25">
        <v>0</v>
      </c>
      <c r="R47" s="25"/>
      <c r="S47" s="25">
        <v>-925957575</v>
      </c>
      <c r="T47" s="16"/>
      <c r="U47" s="23">
        <v>1.34E-2</v>
      </c>
    </row>
    <row r="48" spans="1:21" x14ac:dyDescent="0.45">
      <c r="A48" s="1" t="s">
        <v>48</v>
      </c>
      <c r="C48" s="25">
        <v>0</v>
      </c>
      <c r="D48" s="25"/>
      <c r="E48" s="25">
        <v>198810000</v>
      </c>
      <c r="F48" s="25"/>
      <c r="G48" s="25">
        <v>0</v>
      </c>
      <c r="H48" s="25"/>
      <c r="I48" s="25">
        <v>198810000</v>
      </c>
      <c r="J48" s="16"/>
      <c r="K48" s="23">
        <v>-2.8999999999999998E-3</v>
      </c>
      <c r="L48" s="16"/>
      <c r="M48" s="25">
        <v>0</v>
      </c>
      <c r="N48" s="25"/>
      <c r="O48" s="25">
        <v>198810000</v>
      </c>
      <c r="P48" s="25"/>
      <c r="Q48" s="25">
        <v>0</v>
      </c>
      <c r="R48" s="25"/>
      <c r="S48" s="25">
        <v>198810000</v>
      </c>
      <c r="T48" s="16"/>
      <c r="U48" s="23">
        <v>-2.8999999999999998E-3</v>
      </c>
    </row>
    <row r="49" spans="1:21" x14ac:dyDescent="0.45">
      <c r="A49" s="1" t="s">
        <v>22</v>
      </c>
      <c r="C49" s="25">
        <v>0</v>
      </c>
      <c r="D49" s="25"/>
      <c r="E49" s="25">
        <v>12048340689</v>
      </c>
      <c r="F49" s="25"/>
      <c r="G49" s="25">
        <v>0</v>
      </c>
      <c r="H49" s="25"/>
      <c r="I49" s="25">
        <v>12048340689</v>
      </c>
      <c r="J49" s="16"/>
      <c r="K49" s="23">
        <v>-0.17460000000000001</v>
      </c>
      <c r="L49" s="16"/>
      <c r="M49" s="25">
        <v>0</v>
      </c>
      <c r="N49" s="25"/>
      <c r="O49" s="25">
        <v>12048340689</v>
      </c>
      <c r="P49" s="25"/>
      <c r="Q49" s="25">
        <v>0</v>
      </c>
      <c r="R49" s="25"/>
      <c r="S49" s="25">
        <v>12048340689</v>
      </c>
      <c r="T49" s="16"/>
      <c r="U49" s="23">
        <v>-0.17460000000000001</v>
      </c>
    </row>
    <row r="50" spans="1:21" x14ac:dyDescent="0.45">
      <c r="A50" s="1" t="s">
        <v>63</v>
      </c>
      <c r="C50" s="25">
        <v>0</v>
      </c>
      <c r="D50" s="25"/>
      <c r="E50" s="25">
        <v>1463914890</v>
      </c>
      <c r="F50" s="25"/>
      <c r="G50" s="25">
        <v>0</v>
      </c>
      <c r="H50" s="25"/>
      <c r="I50" s="25">
        <v>1463914890</v>
      </c>
      <c r="J50" s="16"/>
      <c r="K50" s="23">
        <v>-2.12E-2</v>
      </c>
      <c r="L50" s="16"/>
      <c r="M50" s="25">
        <v>0</v>
      </c>
      <c r="N50" s="25"/>
      <c r="O50" s="25">
        <v>1463914890</v>
      </c>
      <c r="P50" s="25"/>
      <c r="Q50" s="25">
        <v>0</v>
      </c>
      <c r="R50" s="25"/>
      <c r="S50" s="25">
        <v>1463914890</v>
      </c>
      <c r="T50" s="16"/>
      <c r="U50" s="23">
        <v>-2.12E-2</v>
      </c>
    </row>
    <row r="51" spans="1:21" x14ac:dyDescent="0.45">
      <c r="A51" s="1" t="s">
        <v>16</v>
      </c>
      <c r="C51" s="25">
        <v>0</v>
      </c>
      <c r="D51" s="25"/>
      <c r="E51" s="25">
        <v>-608358600</v>
      </c>
      <c r="F51" s="25"/>
      <c r="G51" s="25">
        <v>0</v>
      </c>
      <c r="H51" s="25"/>
      <c r="I51" s="25">
        <v>-608358600</v>
      </c>
      <c r="J51" s="16"/>
      <c r="K51" s="23">
        <v>8.8000000000000005E-3</v>
      </c>
      <c r="L51" s="16"/>
      <c r="M51" s="25">
        <v>0</v>
      </c>
      <c r="N51" s="25"/>
      <c r="O51" s="25">
        <v>-608358600</v>
      </c>
      <c r="P51" s="25"/>
      <c r="Q51" s="25">
        <v>0</v>
      </c>
      <c r="R51" s="25"/>
      <c r="S51" s="25">
        <v>-608358600</v>
      </c>
      <c r="T51" s="16"/>
      <c r="U51" s="23">
        <v>8.8000000000000005E-3</v>
      </c>
    </row>
    <row r="52" spans="1:21" x14ac:dyDescent="0.45">
      <c r="A52" s="1" t="s">
        <v>51</v>
      </c>
      <c r="C52" s="25">
        <v>0</v>
      </c>
      <c r="D52" s="25"/>
      <c r="E52" s="25">
        <v>-1789290000</v>
      </c>
      <c r="F52" s="25"/>
      <c r="G52" s="25">
        <v>0</v>
      </c>
      <c r="H52" s="25"/>
      <c r="I52" s="25">
        <v>-1789290000</v>
      </c>
      <c r="J52" s="16"/>
      <c r="K52" s="23">
        <v>2.5899999999999999E-2</v>
      </c>
      <c r="L52" s="16"/>
      <c r="M52" s="25">
        <v>0</v>
      </c>
      <c r="N52" s="25"/>
      <c r="O52" s="25">
        <v>-1789290000</v>
      </c>
      <c r="P52" s="25"/>
      <c r="Q52" s="25">
        <v>0</v>
      </c>
      <c r="R52" s="25"/>
      <c r="S52" s="25">
        <v>-1789290000</v>
      </c>
      <c r="T52" s="16"/>
      <c r="U52" s="23">
        <v>2.5899999999999999E-2</v>
      </c>
    </row>
    <row r="53" spans="1:21" x14ac:dyDescent="0.45">
      <c r="A53" s="1" t="s">
        <v>42</v>
      </c>
      <c r="C53" s="25">
        <v>0</v>
      </c>
      <c r="D53" s="25"/>
      <c r="E53" s="25">
        <v>-5552763300</v>
      </c>
      <c r="F53" s="25"/>
      <c r="G53" s="25">
        <v>0</v>
      </c>
      <c r="H53" s="25"/>
      <c r="I53" s="25">
        <v>-5552763300</v>
      </c>
      <c r="J53" s="16"/>
      <c r="K53" s="23">
        <v>8.0500000000000002E-2</v>
      </c>
      <c r="L53" s="16"/>
      <c r="M53" s="25">
        <v>0</v>
      </c>
      <c r="N53" s="25"/>
      <c r="O53" s="25">
        <v>-5552763300</v>
      </c>
      <c r="P53" s="25"/>
      <c r="Q53" s="25">
        <v>0</v>
      </c>
      <c r="R53" s="25"/>
      <c r="S53" s="25">
        <v>-5552763300</v>
      </c>
      <c r="T53" s="16"/>
      <c r="U53" s="23">
        <v>8.0500000000000002E-2</v>
      </c>
    </row>
    <row r="54" spans="1:21" x14ac:dyDescent="0.45">
      <c r="A54" s="1" t="s">
        <v>49</v>
      </c>
      <c r="C54" s="25">
        <v>0</v>
      </c>
      <c r="D54" s="25"/>
      <c r="E54" s="25">
        <v>4112770716</v>
      </c>
      <c r="F54" s="25"/>
      <c r="G54" s="25">
        <v>0</v>
      </c>
      <c r="H54" s="25"/>
      <c r="I54" s="25">
        <v>4112770716</v>
      </c>
      <c r="J54" s="16"/>
      <c r="K54" s="23">
        <v>-5.96E-2</v>
      </c>
      <c r="L54" s="16"/>
      <c r="M54" s="25">
        <v>0</v>
      </c>
      <c r="N54" s="25"/>
      <c r="O54" s="25">
        <v>4112770716</v>
      </c>
      <c r="P54" s="25"/>
      <c r="Q54" s="25">
        <v>0</v>
      </c>
      <c r="R54" s="25"/>
      <c r="S54" s="25">
        <v>4112770716</v>
      </c>
      <c r="T54" s="16"/>
      <c r="U54" s="23">
        <v>-5.96E-2</v>
      </c>
    </row>
    <row r="55" spans="1:21" x14ac:dyDescent="0.45">
      <c r="A55" s="1" t="s">
        <v>31</v>
      </c>
      <c r="C55" s="25">
        <v>0</v>
      </c>
      <c r="D55" s="25"/>
      <c r="E55" s="25">
        <v>-1652608785</v>
      </c>
      <c r="F55" s="25"/>
      <c r="G55" s="25">
        <v>0</v>
      </c>
      <c r="H55" s="25"/>
      <c r="I55" s="25">
        <v>-1652608785</v>
      </c>
      <c r="J55" s="16"/>
      <c r="K55" s="23">
        <v>2.3900000000000001E-2</v>
      </c>
      <c r="L55" s="16"/>
      <c r="M55" s="25">
        <v>0</v>
      </c>
      <c r="N55" s="25"/>
      <c r="O55" s="25">
        <v>-1652608785</v>
      </c>
      <c r="P55" s="25"/>
      <c r="Q55" s="25">
        <v>0</v>
      </c>
      <c r="R55" s="25"/>
      <c r="S55" s="25">
        <v>-1652608785</v>
      </c>
      <c r="T55" s="16"/>
      <c r="U55" s="23">
        <v>2.3900000000000001E-2</v>
      </c>
    </row>
    <row r="56" spans="1:21" x14ac:dyDescent="0.45">
      <c r="A56" s="1" t="s">
        <v>59</v>
      </c>
      <c r="C56" s="25">
        <v>0</v>
      </c>
      <c r="D56" s="25"/>
      <c r="E56" s="25">
        <v>-9382091390</v>
      </c>
      <c r="F56" s="25"/>
      <c r="G56" s="25">
        <v>0</v>
      </c>
      <c r="H56" s="25"/>
      <c r="I56" s="25">
        <v>-9382091390</v>
      </c>
      <c r="J56" s="16"/>
      <c r="K56" s="23">
        <v>0.13589999999999999</v>
      </c>
      <c r="L56" s="16"/>
      <c r="M56" s="25">
        <v>0</v>
      </c>
      <c r="N56" s="25"/>
      <c r="O56" s="25">
        <f>-9382091258-132</f>
        <v>-9382091390</v>
      </c>
      <c r="P56" s="25"/>
      <c r="Q56" s="25">
        <v>0</v>
      </c>
      <c r="R56" s="25"/>
      <c r="S56" s="25">
        <f>-9382091258-132</f>
        <v>-9382091390</v>
      </c>
      <c r="T56" s="16"/>
      <c r="U56" s="23">
        <v>0.13589999999999999</v>
      </c>
    </row>
    <row r="57" spans="1:21" ht="19.5" thickBot="1" x14ac:dyDescent="0.5">
      <c r="C57" s="26">
        <f>SUM(C8:C56)</f>
        <v>8576206799</v>
      </c>
      <c r="D57" s="25"/>
      <c r="E57" s="26">
        <f>SUM(E8:E56)</f>
        <v>-89871401886</v>
      </c>
      <c r="F57" s="25"/>
      <c r="G57" s="26">
        <f>SUM(G8:G56)</f>
        <v>11623007781</v>
      </c>
      <c r="H57" s="25"/>
      <c r="I57" s="26">
        <f>SUM(I8:I56)</f>
        <v>-69672187306</v>
      </c>
      <c r="J57" s="16"/>
      <c r="K57" s="32">
        <f>SUM(K8:K56)</f>
        <v>1.0091999999999999</v>
      </c>
      <c r="L57" s="16"/>
      <c r="M57" s="26">
        <f>SUM(M8:M56)</f>
        <v>8576206799</v>
      </c>
      <c r="N57" s="25"/>
      <c r="O57" s="26">
        <f>SUM(O8:O56)</f>
        <v>-89871401886</v>
      </c>
      <c r="P57" s="25"/>
      <c r="Q57" s="26">
        <f>SUM(Q8:Q56)</f>
        <v>11623007781</v>
      </c>
      <c r="R57" s="25"/>
      <c r="S57" s="26">
        <f>SUM(S8:S56)</f>
        <v>-69672187306</v>
      </c>
      <c r="T57" s="16"/>
      <c r="U57" s="32">
        <f>SUM(U8:U56)</f>
        <v>1.0091999999999999</v>
      </c>
    </row>
    <row r="58" spans="1:21" ht="19.5" thickTop="1" x14ac:dyDescent="0.45"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</row>
    <row r="60" spans="1:21" x14ac:dyDescent="0.45">
      <c r="I60" s="3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3"/>
  <sheetViews>
    <sheetView rightToLeft="1" view="pageBreakPreview" zoomScale="115" zoomScaleNormal="100" zoomScaleSheetLayoutView="115" workbookViewId="0">
      <selection activeCell="E12" sqref="E12"/>
    </sheetView>
  </sheetViews>
  <sheetFormatPr defaultRowHeight="18.75" x14ac:dyDescent="0.45"/>
  <cols>
    <col min="1" max="1" width="16.710937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96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7" t="s">
        <v>122</v>
      </c>
      <c r="B6" s="7" t="s">
        <v>122</v>
      </c>
      <c r="C6" s="7" t="s">
        <v>122</v>
      </c>
      <c r="E6" s="7" t="s">
        <v>98</v>
      </c>
      <c r="F6" s="7" t="s">
        <v>98</v>
      </c>
      <c r="G6" s="17" t="s">
        <v>99</v>
      </c>
    </row>
    <row r="7" spans="1:7" ht="30" x14ac:dyDescent="0.45">
      <c r="A7" s="7" t="s">
        <v>123</v>
      </c>
      <c r="C7" s="7" t="s">
        <v>71</v>
      </c>
      <c r="E7" s="7" t="s">
        <v>124</v>
      </c>
      <c r="G7" s="7" t="s">
        <v>124</v>
      </c>
    </row>
    <row r="8" spans="1:7" x14ac:dyDescent="0.45">
      <c r="A8" s="1" t="s">
        <v>77</v>
      </c>
      <c r="C8" s="24">
        <v>279927370</v>
      </c>
      <c r="E8" s="25">
        <v>60863311</v>
      </c>
      <c r="F8" s="25"/>
      <c r="G8" s="25">
        <v>60863311</v>
      </c>
    </row>
    <row r="9" spans="1:7" x14ac:dyDescent="0.45">
      <c r="A9" s="1" t="s">
        <v>80</v>
      </c>
      <c r="C9" s="16" t="s">
        <v>81</v>
      </c>
      <c r="E9" s="25">
        <v>607169</v>
      </c>
      <c r="F9" s="25"/>
      <c r="G9" s="25">
        <v>607169</v>
      </c>
    </row>
    <row r="10" spans="1:7" x14ac:dyDescent="0.45">
      <c r="A10" s="1" t="s">
        <v>83</v>
      </c>
      <c r="C10" s="16" t="s">
        <v>84</v>
      </c>
      <c r="E10" s="25">
        <v>28551</v>
      </c>
      <c r="F10" s="25"/>
      <c r="G10" s="25">
        <v>28551</v>
      </c>
    </row>
    <row r="11" spans="1:7" x14ac:dyDescent="0.45">
      <c r="A11" s="1" t="s">
        <v>86</v>
      </c>
      <c r="C11" s="16" t="s">
        <v>87</v>
      </c>
      <c r="E11" s="25">
        <v>18766256</v>
      </c>
      <c r="F11" s="25"/>
      <c r="G11" s="25">
        <v>18766256</v>
      </c>
    </row>
    <row r="12" spans="1:7" ht="19.5" thickBot="1" x14ac:dyDescent="0.5">
      <c r="E12" s="26">
        <f>SUM(E8:E11)</f>
        <v>80265287</v>
      </c>
      <c r="F12" s="25"/>
      <c r="G12" s="26">
        <f>SUM(G8:G11)</f>
        <v>80265287</v>
      </c>
    </row>
    <row r="13" spans="1:7" ht="19.5" thickTop="1" x14ac:dyDescent="0.45">
      <c r="E13" s="16"/>
      <c r="F13" s="16"/>
      <c r="G13" s="16"/>
    </row>
  </sheetData>
  <mergeCells count="9">
    <mergeCell ref="A4:G4"/>
    <mergeCell ref="A3:G3"/>
    <mergeCell ref="A2:G2"/>
    <mergeCell ref="G7"/>
    <mergeCell ref="A7"/>
    <mergeCell ref="C7"/>
    <mergeCell ref="A6:C6"/>
    <mergeCell ref="E7"/>
    <mergeCell ref="E6:F6"/>
  </mergeCells>
  <pageMargins left="0.7" right="0.7" top="0.75" bottom="0.75" header="0.3" footer="0.3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2E32C-B1B3-47F2-8EA8-E239DFC90088}">
  <dimension ref="A2:E12"/>
  <sheetViews>
    <sheetView rightToLeft="1" view="pageBreakPreview" zoomScale="130" zoomScaleNormal="130" zoomScaleSheetLayoutView="130" workbookViewId="0">
      <selection activeCell="D13" sqref="D13"/>
    </sheetView>
  </sheetViews>
  <sheetFormatPr defaultRowHeight="18.75" x14ac:dyDescent="0.45"/>
  <cols>
    <col min="1" max="1" width="36.570312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5.7109375" style="1" bestFit="1" customWidth="1"/>
    <col min="6" max="6" width="1" style="1" customWidth="1"/>
    <col min="7" max="16384" width="9.140625" style="1"/>
  </cols>
  <sheetData>
    <row r="2" spans="1:5" ht="30" x14ac:dyDescent="0.45">
      <c r="A2" s="2" t="s">
        <v>0</v>
      </c>
      <c r="B2" s="2"/>
      <c r="C2" s="2"/>
      <c r="D2" s="2"/>
      <c r="E2" s="2"/>
    </row>
    <row r="3" spans="1:5" ht="30" x14ac:dyDescent="0.45">
      <c r="A3" s="2" t="s">
        <v>96</v>
      </c>
      <c r="B3" s="2"/>
      <c r="C3" s="2"/>
      <c r="D3" s="2"/>
      <c r="E3" s="2"/>
    </row>
    <row r="4" spans="1:5" ht="30" x14ac:dyDescent="0.45">
      <c r="A4" s="2" t="s">
        <v>2</v>
      </c>
      <c r="B4" s="2"/>
      <c r="C4" s="2"/>
      <c r="D4" s="2"/>
      <c r="E4" s="2"/>
    </row>
    <row r="6" spans="1:5" ht="30" x14ac:dyDescent="0.45">
      <c r="A6" s="2" t="s">
        <v>125</v>
      </c>
      <c r="C6" s="17" t="s">
        <v>98</v>
      </c>
      <c r="E6" s="17" t="s">
        <v>6</v>
      </c>
    </row>
    <row r="7" spans="1:5" ht="30" x14ac:dyDescent="0.45">
      <c r="A7" s="7" t="s">
        <v>125</v>
      </c>
      <c r="C7" s="17" t="s">
        <v>74</v>
      </c>
      <c r="E7" s="17" t="s">
        <v>74</v>
      </c>
    </row>
    <row r="8" spans="1:5" x14ac:dyDescent="0.45">
      <c r="A8" s="1" t="s">
        <v>125</v>
      </c>
      <c r="C8" s="25">
        <v>0</v>
      </c>
      <c r="D8" s="25"/>
      <c r="E8" s="25">
        <v>328424344</v>
      </c>
    </row>
    <row r="9" spans="1:5" x14ac:dyDescent="0.45">
      <c r="A9" s="1" t="s">
        <v>126</v>
      </c>
      <c r="C9" s="25">
        <v>0</v>
      </c>
      <c r="D9" s="25"/>
      <c r="E9" s="25">
        <v>0</v>
      </c>
    </row>
    <row r="10" spans="1:5" x14ac:dyDescent="0.45">
      <c r="A10" s="1" t="s">
        <v>127</v>
      </c>
      <c r="C10" s="25">
        <v>0</v>
      </c>
      <c r="D10" s="25"/>
      <c r="E10" s="25">
        <v>19240</v>
      </c>
    </row>
    <row r="11" spans="1:5" ht="19.5" thickBot="1" x14ac:dyDescent="0.5">
      <c r="A11" s="1" t="s">
        <v>105</v>
      </c>
      <c r="C11" s="26">
        <f>SUM(C8:C10)</f>
        <v>0</v>
      </c>
      <c r="D11" s="25"/>
      <c r="E11" s="26">
        <f>SUM(E8:E10)</f>
        <v>328443584</v>
      </c>
    </row>
    <row r="12" spans="1:5" ht="19.5" thickTop="1" x14ac:dyDescent="0.45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2022-01-24T09:56:06Z</dcterms:created>
  <dcterms:modified xsi:type="dcterms:W3CDTF">2022-01-24T09:56:07Z</dcterms:modified>
</cp:coreProperties>
</file>