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hamohammadi\Downloads\"/>
    </mc:Choice>
  </mc:AlternateContent>
  <xr:revisionPtr revIDLastSave="0" documentId="13_ncr:1_{1319714B-AABD-4166-BCCC-76BA8DE33F7D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سهام'!$A$1:$X$49</definedName>
    <definedName name="_xlnm.Print_Area" localSheetId="6">'درآمد سود سهام'!$A$1:$T$11</definedName>
    <definedName name="_xlnm.Print_Area" localSheetId="9">'درآمد ناشی از تغییر قیمت اوراق'!$A$1:$S$41</definedName>
    <definedName name="_xlnm.Print_Area" localSheetId="8">'درآمد ناشی از فروش'!$A$1:$S$21</definedName>
    <definedName name="_xlnm.Print_Area" localSheetId="5">'سایر درآمدها'!$A$1:$G$10</definedName>
    <definedName name="_xlnm.Print_Area" localSheetId="1">سپرده!$A$1:$M$16</definedName>
    <definedName name="_xlnm.Print_Area" localSheetId="7">'سود سپرده بانکی'!$A$1:$N$13</definedName>
    <definedName name="_xlnm.Print_Area" localSheetId="0">سهام!$A$1:$AC$48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21" l="1"/>
  <c r="G21" i="19"/>
  <c r="E21" i="19"/>
  <c r="H21" i="19" s="1"/>
  <c r="I21" i="19"/>
  <c r="Q21" i="19"/>
  <c r="N48" i="2"/>
  <c r="R48" i="2"/>
  <c r="AB48" i="2"/>
  <c r="X48" i="2"/>
  <c r="J48" i="2"/>
  <c r="H48" i="2"/>
  <c r="H44" i="2"/>
  <c r="Z48" i="2"/>
  <c r="X47" i="2"/>
</calcChain>
</file>

<file path=xl/sharedStrings.xml><?xml version="1.0" encoding="utf-8"?>
<sst xmlns="http://schemas.openxmlformats.org/spreadsheetml/2006/main" count="320" uniqueCount="126">
  <si>
    <t>صندوق سرمایه‌گذاری سهام بزرگ کاردان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</si>
  <si>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</si>
  <si>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</si>
  <si>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</si>
  <si>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</si>
  <si>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</si>
  <si>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</si>
  <si>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</si>
  <si>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</si>
  <si>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</si>
  <si>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</si>
  <si>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</si>
  <si>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</si>
  <si>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</si>
  <si>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</si>
  <si>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</si>
  <si>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</si>
  <si>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</si>
  <si>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</si>
  <si>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کوثر</t>
  </si>
  <si>
    <t>پالایش نفت اصفهان</t>
  </si>
  <si>
    <t>پالایش نفت بندرعباس</t>
  </si>
  <si>
    <t>پتروشیمی پردیس</t>
  </si>
  <si>
    <t>پتروشیمی تندگویان</t>
  </si>
  <si>
    <t>پخش هجرت</t>
  </si>
  <si>
    <t>پدیده شیمی قرن</t>
  </si>
  <si>
    <t>پست بانک ایران</t>
  </si>
  <si>
    <t>تایدواترخاورمیانه</t>
  </si>
  <si>
    <t>تولیدی برنا باطری</t>
  </si>
  <si>
    <t>تولیدی چدن سازان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</si>
  <si>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</si>
  <si>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</si>
  <si>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</si>
  <si>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</si>
  <si>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</si>
  <si>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</si>
  <si>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</si>
  <si>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</si>
  <si>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</si>
  <si>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شیمیایی کیمیاگران امروز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</si>
  <si>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</si>
  <si>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</si>
  <si>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</si>
  <si>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</si>
  <si>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</si>
  <si>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</si>
  <si>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</si>
  <si>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</si>
  <si>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ملی‌ صنایع‌ مس‌ ایران‌</t>
  </si>
  <si>
    <t>نساجی بابکان</t>
  </si>
  <si>
    <t>نفت‌ بهران‌</t>
  </si>
  <si>
    <t>نیروکلر</t>
  </si>
  <si>
    <t>کاشی‌ الوند</t>
  </si>
  <si>
    <t>کانی کربن طبس</t>
  </si>
  <si>
    <t>کربن‌ ایران‌</t>
  </si>
  <si>
    <t>پتروشیمی نوری</t>
  </si>
  <si>
    <t>صنایع الکترونیک مادیران</t>
  </si>
  <si>
    <t>ایمن خودرو شرق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</si>
  <si>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</si>
  <si>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</si>
  <si>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</si>
  <si>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</si>
  <si>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</si>
  <si>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</si>
  <si>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</si>
  <si>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</si>
  <si>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</si>
  <si>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0.03%</t>
  </si>
  <si>
    <t>سپرده کوتاه مدت بانک خاورمیانه مهستان 1005-10-810-707070133</t>
  </si>
  <si>
    <t>0.00%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</si>
  <si>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</si>
  <si>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</si>
  <si>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</si>
  <si>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</si>
  <si>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</si>
  <si>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0.08%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</si>
  <si>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</si>
  <si>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</si>
  <si>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</si>
  <si>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</si>
  <si>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</si>
  <si>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</si>
  <si>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</si>
  <si>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</si>
  <si>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</si>
  <si>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</si>
  <si>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</si>
  <si>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</si>
  <si>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</si>
  <si>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</si>
  <si>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</si>
  <si>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</si>
  <si>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</si>
  <si>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</si>
  <si>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</si>
  <si>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</si>
  <si>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</si>
  <si>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</si>
  <si>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 گذاری سبحان</t>
  </si>
  <si>
    <t>س. نفت و گاز و پتروشیمی تأمین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</si>
  <si>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</si>
  <si>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</si>
  <si>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</si>
  <si>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</si>
  <si>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</si>
  <si>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</si>
  <si>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</si>
  <si>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</si>
  <si>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</si>
  <si>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</si>
  <si>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</si>
  <si>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</si>
  <si>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</si>
  <si>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</si>
  <si>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1403/11/23</t>
  </si>
  <si>
    <t>1403/11/20</t>
  </si>
  <si>
    <t>1403/11/25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</si>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</sst>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7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2"/>
  <sheetViews>
    <sheetView rightToLeft="1" tabSelected="1" view="pageBreakPreview" topLeftCell="A31" zoomScale="85" zoomScaleNormal="100" zoomScaleSheetLayoutView="85" workbookViewId="0">
      <selection activeCell="N49" sqref="N49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2.4257812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5.5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5.5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25.5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24" x14ac:dyDescent="0.2">
      <c r="A4" s="1" t="s">
        <v>3</v>
      </c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24" x14ac:dyDescent="0.2">
      <c r="A5" s="33" t="s">
        <v>5</v>
      </c>
      <c r="B5" s="33"/>
      <c r="C5" s="33" t="s">
        <v>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2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2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9" t="s">
        <v>19</v>
      </c>
      <c r="B9" s="29"/>
      <c r="C9" s="29"/>
      <c r="E9" s="30">
        <v>12875404</v>
      </c>
      <c r="F9" s="30"/>
      <c r="H9" s="6">
        <v>29355083122</v>
      </c>
      <c r="J9" s="6">
        <v>30537925696.033199</v>
      </c>
      <c r="L9" s="6">
        <v>0</v>
      </c>
      <c r="N9" s="6">
        <v>0</v>
      </c>
      <c r="P9" s="6">
        <v>-12875404</v>
      </c>
      <c r="R9" s="6">
        <v>31446640484</v>
      </c>
      <c r="T9" s="6">
        <v>0</v>
      </c>
      <c r="V9" s="6">
        <v>0</v>
      </c>
      <c r="X9" s="6">
        <v>0</v>
      </c>
      <c r="Z9" s="6">
        <v>0</v>
      </c>
      <c r="AB9" s="7">
        <v>0</v>
      </c>
    </row>
    <row r="10" spans="1:28" ht="18.75" x14ac:dyDescent="0.2">
      <c r="A10" s="27" t="s">
        <v>20</v>
      </c>
      <c r="B10" s="27"/>
      <c r="C10" s="27"/>
      <c r="E10" s="24">
        <v>21204181</v>
      </c>
      <c r="F10" s="24"/>
      <c r="H10" s="9">
        <v>110620948072</v>
      </c>
      <c r="J10" s="9">
        <v>100120576584.48801</v>
      </c>
      <c r="L10" s="9">
        <v>0</v>
      </c>
      <c r="N10" s="9">
        <v>0</v>
      </c>
      <c r="P10" s="9">
        <v>0</v>
      </c>
      <c r="R10" s="9">
        <v>0</v>
      </c>
      <c r="T10" s="9">
        <v>21204181</v>
      </c>
      <c r="V10" s="9">
        <v>4840</v>
      </c>
      <c r="X10" s="9">
        <v>110620948072</v>
      </c>
      <c r="Z10" s="9">
        <v>102017598035.562</v>
      </c>
      <c r="AB10" s="10">
        <v>3.62</v>
      </c>
    </row>
    <row r="11" spans="1:28" ht="18.75" x14ac:dyDescent="0.2">
      <c r="A11" s="27" t="s">
        <v>21</v>
      </c>
      <c r="B11" s="27"/>
      <c r="C11" s="27"/>
      <c r="E11" s="24">
        <v>5322535</v>
      </c>
      <c r="F11" s="24"/>
      <c r="H11" s="9">
        <v>55269506000</v>
      </c>
      <c r="J11" s="9">
        <v>52591207212.495003</v>
      </c>
      <c r="L11" s="9">
        <v>0</v>
      </c>
      <c r="N11" s="9">
        <v>0</v>
      </c>
      <c r="P11" s="9">
        <v>0</v>
      </c>
      <c r="R11" s="9">
        <v>0</v>
      </c>
      <c r="T11" s="9">
        <v>5322535</v>
      </c>
      <c r="V11" s="9">
        <v>9620</v>
      </c>
      <c r="X11" s="9">
        <v>55269506000</v>
      </c>
      <c r="Z11" s="9">
        <v>50898130119.135002</v>
      </c>
      <c r="AB11" s="10">
        <v>1.81</v>
      </c>
    </row>
    <row r="12" spans="1:28" ht="18.75" x14ac:dyDescent="0.2">
      <c r="A12" s="27" t="s">
        <v>22</v>
      </c>
      <c r="B12" s="27"/>
      <c r="C12" s="27"/>
      <c r="E12" s="24">
        <v>700982</v>
      </c>
      <c r="F12" s="24"/>
      <c r="H12" s="9">
        <v>100118563930</v>
      </c>
      <c r="J12" s="9">
        <v>143954216945.289</v>
      </c>
      <c r="L12" s="9">
        <v>0</v>
      </c>
      <c r="N12" s="9">
        <v>0</v>
      </c>
      <c r="P12" s="9">
        <v>0</v>
      </c>
      <c r="R12" s="9">
        <v>0</v>
      </c>
      <c r="T12" s="9">
        <v>700982</v>
      </c>
      <c r="V12" s="9">
        <v>244250</v>
      </c>
      <c r="X12" s="9">
        <v>100118563930</v>
      </c>
      <c r="Z12" s="9">
        <v>170196125121.67499</v>
      </c>
      <c r="AB12" s="10">
        <v>6.05</v>
      </c>
    </row>
    <row r="13" spans="1:28" ht="18.75" x14ac:dyDescent="0.2">
      <c r="A13" s="27" t="s">
        <v>23</v>
      </c>
      <c r="B13" s="27"/>
      <c r="C13" s="27"/>
      <c r="E13" s="24">
        <v>3497266</v>
      </c>
      <c r="F13" s="24"/>
      <c r="H13" s="9">
        <v>43624257723</v>
      </c>
      <c r="J13" s="9">
        <v>39040615111.778999</v>
      </c>
      <c r="L13" s="9">
        <v>0</v>
      </c>
      <c r="N13" s="9">
        <v>0</v>
      </c>
      <c r="P13" s="9">
        <v>-3497266</v>
      </c>
      <c r="R13" s="9">
        <v>40016723567</v>
      </c>
      <c r="T13" s="9">
        <v>0</v>
      </c>
      <c r="V13" s="9">
        <v>0</v>
      </c>
      <c r="X13" s="9">
        <v>0</v>
      </c>
      <c r="Z13" s="9">
        <v>0</v>
      </c>
      <c r="AB13" s="10">
        <v>0</v>
      </c>
    </row>
    <row r="14" spans="1:28" ht="18.75" x14ac:dyDescent="0.2">
      <c r="A14" s="27" t="s">
        <v>24</v>
      </c>
      <c r="B14" s="27"/>
      <c r="C14" s="27"/>
      <c r="E14" s="24">
        <v>1192004</v>
      </c>
      <c r="F14" s="24"/>
      <c r="H14" s="9">
        <v>36245197079</v>
      </c>
      <c r="J14" s="9">
        <v>45915323577.75</v>
      </c>
      <c r="L14" s="9">
        <v>0</v>
      </c>
      <c r="N14" s="9">
        <v>0</v>
      </c>
      <c r="P14" s="9">
        <v>0</v>
      </c>
      <c r="R14" s="9">
        <v>0</v>
      </c>
      <c r="T14" s="9">
        <v>1192004</v>
      </c>
      <c r="V14" s="9">
        <v>36650</v>
      </c>
      <c r="X14" s="9">
        <v>36245197079</v>
      </c>
      <c r="Z14" s="9">
        <v>43427009267.730003</v>
      </c>
      <c r="AB14" s="10">
        <v>1.54</v>
      </c>
    </row>
    <row r="15" spans="1:28" ht="18.75" x14ac:dyDescent="0.2">
      <c r="A15" s="27" t="s">
        <v>25</v>
      </c>
      <c r="B15" s="27"/>
      <c r="C15" s="27"/>
      <c r="E15" s="24">
        <v>25833</v>
      </c>
      <c r="F15" s="24"/>
      <c r="H15" s="9">
        <v>345449145</v>
      </c>
      <c r="J15" s="9">
        <v>356428595.86199999</v>
      </c>
      <c r="L15" s="9">
        <v>0</v>
      </c>
      <c r="N15" s="9">
        <v>0</v>
      </c>
      <c r="P15" s="9">
        <v>-25833</v>
      </c>
      <c r="R15" s="9">
        <v>334729082</v>
      </c>
      <c r="T15" s="9">
        <v>0</v>
      </c>
      <c r="V15" s="9">
        <v>0</v>
      </c>
      <c r="X15" s="9">
        <v>0</v>
      </c>
      <c r="Z15" s="9">
        <v>0</v>
      </c>
      <c r="AB15" s="10">
        <v>0</v>
      </c>
    </row>
    <row r="16" spans="1:28" ht="18.75" x14ac:dyDescent="0.2">
      <c r="A16" s="27" t="s">
        <v>26</v>
      </c>
      <c r="B16" s="27"/>
      <c r="C16" s="27"/>
      <c r="E16" s="24">
        <v>33555674</v>
      </c>
      <c r="F16" s="24"/>
      <c r="H16" s="9">
        <v>171219395314</v>
      </c>
      <c r="J16" s="9">
        <v>204472388744.36099</v>
      </c>
      <c r="L16" s="9">
        <v>0</v>
      </c>
      <c r="N16" s="9">
        <v>0</v>
      </c>
      <c r="P16" s="9">
        <v>0</v>
      </c>
      <c r="R16" s="9">
        <v>0</v>
      </c>
      <c r="T16" s="9">
        <v>33555674</v>
      </c>
      <c r="V16" s="9">
        <v>5650</v>
      </c>
      <c r="X16" s="9">
        <v>171219395314</v>
      </c>
      <c r="Z16" s="9">
        <v>188461500229.30499</v>
      </c>
      <c r="AB16" s="10">
        <v>6.69</v>
      </c>
    </row>
    <row r="17" spans="1:28" ht="18.75" x14ac:dyDescent="0.2">
      <c r="A17" s="27" t="s">
        <v>27</v>
      </c>
      <c r="B17" s="27"/>
      <c r="C17" s="27"/>
      <c r="E17" s="24">
        <v>19537091</v>
      </c>
      <c r="F17" s="24"/>
      <c r="H17" s="9">
        <v>55551073038</v>
      </c>
      <c r="J17" s="9">
        <v>138664835503.047</v>
      </c>
      <c r="L17" s="9">
        <v>0</v>
      </c>
      <c r="N17" s="9">
        <v>0</v>
      </c>
      <c r="P17" s="9">
        <v>0</v>
      </c>
      <c r="R17" s="9">
        <v>0</v>
      </c>
      <c r="T17" s="9">
        <v>19537091</v>
      </c>
      <c r="V17" s="9">
        <v>6810</v>
      </c>
      <c r="X17" s="9">
        <v>55551073038</v>
      </c>
      <c r="Z17" s="9">
        <v>132255956551.22501</v>
      </c>
      <c r="AB17" s="10">
        <v>4.7</v>
      </c>
    </row>
    <row r="18" spans="1:28" ht="18.75" x14ac:dyDescent="0.2">
      <c r="A18" s="27" t="s">
        <v>28</v>
      </c>
      <c r="B18" s="27"/>
      <c r="C18" s="27"/>
      <c r="E18" s="24">
        <v>1000000</v>
      </c>
      <c r="F18" s="24"/>
      <c r="H18" s="9">
        <v>5685157440</v>
      </c>
      <c r="J18" s="9">
        <v>7127338500</v>
      </c>
      <c r="L18" s="9">
        <v>0</v>
      </c>
      <c r="N18" s="9">
        <v>0</v>
      </c>
      <c r="P18" s="9">
        <v>0</v>
      </c>
      <c r="R18" s="9">
        <v>0</v>
      </c>
      <c r="T18" s="9">
        <v>1000000</v>
      </c>
      <c r="V18" s="9">
        <v>6440</v>
      </c>
      <c r="X18" s="9">
        <v>5685157440</v>
      </c>
      <c r="Z18" s="9">
        <v>6401682000</v>
      </c>
      <c r="AB18" s="10">
        <v>0.23</v>
      </c>
    </row>
    <row r="19" spans="1:28" ht="18.75" x14ac:dyDescent="0.2">
      <c r="A19" s="27" t="s">
        <v>29</v>
      </c>
      <c r="B19" s="27"/>
      <c r="C19" s="27"/>
      <c r="E19" s="24">
        <v>6818102</v>
      </c>
      <c r="F19" s="24"/>
      <c r="H19" s="9">
        <v>16490491987</v>
      </c>
      <c r="J19" s="9">
        <v>15500220928.3197</v>
      </c>
      <c r="L19" s="9">
        <v>0</v>
      </c>
      <c r="N19" s="9">
        <v>0</v>
      </c>
      <c r="P19" s="9">
        <v>-6818102</v>
      </c>
      <c r="R19" s="9">
        <v>14378458294</v>
      </c>
      <c r="T19" s="9">
        <v>0</v>
      </c>
      <c r="V19" s="9">
        <v>0</v>
      </c>
      <c r="X19" s="9">
        <v>0</v>
      </c>
      <c r="Z19" s="9">
        <v>0</v>
      </c>
      <c r="AB19" s="10">
        <v>0</v>
      </c>
    </row>
    <row r="20" spans="1:28" ht="18.75" x14ac:dyDescent="0.2">
      <c r="A20" s="27" t="s">
        <v>30</v>
      </c>
      <c r="B20" s="27"/>
      <c r="C20" s="27"/>
      <c r="E20" s="24">
        <v>1738651</v>
      </c>
      <c r="F20" s="24"/>
      <c r="H20" s="9">
        <v>45065474225</v>
      </c>
      <c r="J20" s="9">
        <v>59263613650.399498</v>
      </c>
      <c r="L20" s="9">
        <v>0</v>
      </c>
      <c r="N20" s="9">
        <v>0</v>
      </c>
      <c r="P20" s="9">
        <v>0</v>
      </c>
      <c r="R20" s="9">
        <v>0</v>
      </c>
      <c r="T20" s="9">
        <v>1738651</v>
      </c>
      <c r="V20" s="9">
        <v>30970</v>
      </c>
      <c r="X20" s="9">
        <v>45065474225</v>
      </c>
      <c r="Z20" s="9">
        <v>53525637642.253502</v>
      </c>
      <c r="AB20" s="10">
        <v>1.9</v>
      </c>
    </row>
    <row r="21" spans="1:28" ht="18.75" x14ac:dyDescent="0.2">
      <c r="A21" s="27" t="s">
        <v>31</v>
      </c>
      <c r="B21" s="27"/>
      <c r="C21" s="27"/>
      <c r="E21" s="24">
        <v>11509789</v>
      </c>
      <c r="F21" s="24"/>
      <c r="H21" s="9">
        <v>67522698443</v>
      </c>
      <c r="J21" s="9">
        <v>136609190720.073</v>
      </c>
      <c r="L21" s="9">
        <v>0</v>
      </c>
      <c r="N21" s="9">
        <v>0</v>
      </c>
      <c r="P21" s="9">
        <v>0</v>
      </c>
      <c r="R21" s="9">
        <v>0</v>
      </c>
      <c r="T21" s="9">
        <v>11509789</v>
      </c>
      <c r="V21" s="9">
        <v>12510</v>
      </c>
      <c r="X21" s="9">
        <v>67522698443</v>
      </c>
      <c r="Z21" s="9">
        <v>143130735000.67999</v>
      </c>
      <c r="AB21" s="10">
        <v>5.08</v>
      </c>
    </row>
    <row r="22" spans="1:28" ht="18.75" x14ac:dyDescent="0.2">
      <c r="A22" s="27" t="s">
        <v>32</v>
      </c>
      <c r="B22" s="27"/>
      <c r="C22" s="27"/>
      <c r="E22" s="24">
        <v>14177270</v>
      </c>
      <c r="F22" s="24"/>
      <c r="H22" s="9">
        <v>70644023559</v>
      </c>
      <c r="J22" s="9">
        <v>95268107046.059998</v>
      </c>
      <c r="L22" s="9">
        <v>0</v>
      </c>
      <c r="N22" s="9">
        <v>0</v>
      </c>
      <c r="P22" s="9">
        <v>0</v>
      </c>
      <c r="R22" s="9">
        <v>0</v>
      </c>
      <c r="T22" s="9">
        <v>14177270</v>
      </c>
      <c r="V22" s="9">
        <v>6320</v>
      </c>
      <c r="X22" s="9">
        <v>70644023559</v>
      </c>
      <c r="Z22" s="9">
        <v>89067224338.919998</v>
      </c>
      <c r="AB22" s="10">
        <v>3.16</v>
      </c>
    </row>
    <row r="23" spans="1:28" ht="18.75" x14ac:dyDescent="0.2">
      <c r="A23" s="27" t="s">
        <v>33</v>
      </c>
      <c r="B23" s="27"/>
      <c r="C23" s="27"/>
      <c r="E23" s="24">
        <v>2000000</v>
      </c>
      <c r="F23" s="24"/>
      <c r="H23" s="9">
        <v>49005434880</v>
      </c>
      <c r="J23" s="9">
        <v>94255821000</v>
      </c>
      <c r="L23" s="9">
        <v>0</v>
      </c>
      <c r="N23" s="9">
        <v>0</v>
      </c>
      <c r="P23" s="9">
        <v>-113232</v>
      </c>
      <c r="R23" s="9">
        <v>5412479385</v>
      </c>
      <c r="T23" s="9">
        <v>1886768</v>
      </c>
      <c r="V23" s="9">
        <v>47370</v>
      </c>
      <c r="X23" s="9">
        <v>46230943179</v>
      </c>
      <c r="Z23" s="9">
        <v>88844411769.048004</v>
      </c>
      <c r="AB23" s="10">
        <v>3.16</v>
      </c>
    </row>
    <row r="24" spans="1:28" ht="18.75" x14ac:dyDescent="0.2">
      <c r="A24" s="27" t="s">
        <v>34</v>
      </c>
      <c r="B24" s="27"/>
      <c r="C24" s="27"/>
      <c r="E24" s="24">
        <v>14647543</v>
      </c>
      <c r="F24" s="24"/>
      <c r="H24" s="9">
        <v>78340649896</v>
      </c>
      <c r="J24" s="9">
        <v>105417224462.646</v>
      </c>
      <c r="L24" s="9">
        <v>4376117</v>
      </c>
      <c r="N24" s="9">
        <v>30027835846</v>
      </c>
      <c r="P24" s="9">
        <v>0</v>
      </c>
      <c r="R24" s="9">
        <v>0</v>
      </c>
      <c r="T24" s="9">
        <v>19023660</v>
      </c>
      <c r="V24" s="9">
        <v>6330</v>
      </c>
      <c r="X24" s="9">
        <v>108368485742</v>
      </c>
      <c r="Z24" s="9">
        <v>119703270181.59</v>
      </c>
      <c r="AB24" s="10">
        <v>4.25</v>
      </c>
    </row>
    <row r="25" spans="1:28" ht="18.75" x14ac:dyDescent="0.2">
      <c r="A25" s="27" t="s">
        <v>35</v>
      </c>
      <c r="B25" s="27"/>
      <c r="C25" s="27"/>
      <c r="E25" s="24">
        <v>4130841</v>
      </c>
      <c r="F25" s="24"/>
      <c r="H25" s="9">
        <v>101305541622</v>
      </c>
      <c r="J25" s="9">
        <v>95963354532.688507</v>
      </c>
      <c r="L25" s="9">
        <v>464273</v>
      </c>
      <c r="N25" s="9">
        <v>11613863394</v>
      </c>
      <c r="P25" s="9">
        <v>0</v>
      </c>
      <c r="R25" s="9">
        <v>0</v>
      </c>
      <c r="T25" s="9">
        <v>4595114</v>
      </c>
      <c r="V25" s="9">
        <v>23470</v>
      </c>
      <c r="X25" s="9">
        <v>112919405016</v>
      </c>
      <c r="Z25" s="9">
        <v>107205633992.799</v>
      </c>
      <c r="AB25" s="10">
        <v>3.81</v>
      </c>
    </row>
    <row r="26" spans="1:28" ht="18.75" x14ac:dyDescent="0.2">
      <c r="A26" s="27" t="s">
        <v>36</v>
      </c>
      <c r="B26" s="27"/>
      <c r="C26" s="27"/>
      <c r="E26" s="24">
        <v>1694254</v>
      </c>
      <c r="F26" s="24"/>
      <c r="H26" s="9">
        <v>37746115823</v>
      </c>
      <c r="J26" s="9">
        <v>133723351182.78</v>
      </c>
      <c r="L26" s="9">
        <v>0</v>
      </c>
      <c r="N26" s="9">
        <v>0</v>
      </c>
      <c r="P26" s="9">
        <v>0</v>
      </c>
      <c r="R26" s="9">
        <v>0</v>
      </c>
      <c r="T26" s="9">
        <v>1694254</v>
      </c>
      <c r="V26" s="9">
        <v>88090</v>
      </c>
      <c r="X26" s="9">
        <v>37746115823</v>
      </c>
      <c r="Z26" s="9">
        <v>148358816192.58301</v>
      </c>
      <c r="AB26" s="10">
        <v>5.27</v>
      </c>
    </row>
    <row r="27" spans="1:28" ht="18.75" x14ac:dyDescent="0.2">
      <c r="A27" s="27" t="s">
        <v>37</v>
      </c>
      <c r="B27" s="27"/>
      <c r="C27" s="27"/>
      <c r="E27" s="24">
        <v>2224603</v>
      </c>
      <c r="F27" s="24"/>
      <c r="H27" s="9">
        <v>35311027462</v>
      </c>
      <c r="J27" s="9">
        <v>96105992964.039001</v>
      </c>
      <c r="L27" s="9">
        <v>0</v>
      </c>
      <c r="N27" s="9">
        <v>0</v>
      </c>
      <c r="P27" s="9">
        <v>0</v>
      </c>
      <c r="R27" s="9">
        <v>0</v>
      </c>
      <c r="T27" s="9">
        <v>2224603</v>
      </c>
      <c r="V27" s="9">
        <v>41100</v>
      </c>
      <c r="X27" s="9">
        <v>35311027462</v>
      </c>
      <c r="Z27" s="9">
        <v>90887167759.365005</v>
      </c>
      <c r="AB27" s="10">
        <v>3.23</v>
      </c>
    </row>
    <row r="28" spans="1:28" ht="18.75" x14ac:dyDescent="0.2">
      <c r="A28" s="27" t="s">
        <v>38</v>
      </c>
      <c r="B28" s="27"/>
      <c r="C28" s="27"/>
      <c r="E28" s="24">
        <v>8554343</v>
      </c>
      <c r="F28" s="24"/>
      <c r="H28" s="9">
        <v>51364889994</v>
      </c>
      <c r="J28" s="9">
        <v>55952665857.207001</v>
      </c>
      <c r="L28" s="9">
        <v>0</v>
      </c>
      <c r="N28" s="9">
        <v>0</v>
      </c>
      <c r="P28" s="9">
        <v>0</v>
      </c>
      <c r="R28" s="9">
        <v>0</v>
      </c>
      <c r="T28" s="9">
        <v>8554343</v>
      </c>
      <c r="V28" s="9">
        <v>5470</v>
      </c>
      <c r="X28" s="9">
        <v>51364889994</v>
      </c>
      <c r="Z28" s="9">
        <v>46513842285.550499</v>
      </c>
      <c r="AB28" s="10">
        <v>1.65</v>
      </c>
    </row>
    <row r="29" spans="1:28" ht="18.75" x14ac:dyDescent="0.2">
      <c r="A29" s="27" t="s">
        <v>39</v>
      </c>
      <c r="B29" s="27"/>
      <c r="C29" s="27"/>
      <c r="E29" s="24">
        <v>8534826</v>
      </c>
      <c r="F29" s="24"/>
      <c r="H29" s="9">
        <v>22319453965</v>
      </c>
      <c r="J29" s="9">
        <v>23678966204.772301</v>
      </c>
      <c r="L29" s="9">
        <v>0</v>
      </c>
      <c r="N29" s="9">
        <v>0</v>
      </c>
      <c r="P29" s="9">
        <v>-8534826</v>
      </c>
      <c r="R29" s="9">
        <v>20814166021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18.75" x14ac:dyDescent="0.2">
      <c r="A30" s="27" t="s">
        <v>40</v>
      </c>
      <c r="B30" s="27"/>
      <c r="C30" s="27"/>
      <c r="E30" s="24">
        <v>11406904</v>
      </c>
      <c r="F30" s="24"/>
      <c r="H30" s="9">
        <v>40203297468</v>
      </c>
      <c r="J30" s="9">
        <v>75631349584.404007</v>
      </c>
      <c r="L30" s="9">
        <v>0</v>
      </c>
      <c r="N30" s="9">
        <v>0</v>
      </c>
      <c r="P30" s="9">
        <v>0</v>
      </c>
      <c r="R30" s="9">
        <v>0</v>
      </c>
      <c r="T30" s="9">
        <v>11406904</v>
      </c>
      <c r="V30" s="9">
        <v>7540</v>
      </c>
      <c r="X30" s="9">
        <v>40203297468</v>
      </c>
      <c r="Z30" s="9">
        <v>85496308225.848007</v>
      </c>
      <c r="AB30" s="10">
        <v>3.04</v>
      </c>
    </row>
    <row r="31" spans="1:28" ht="18.75" x14ac:dyDescent="0.2">
      <c r="A31" s="27" t="s">
        <v>41</v>
      </c>
      <c r="B31" s="27"/>
      <c r="C31" s="27"/>
      <c r="E31" s="24">
        <v>40521579</v>
      </c>
      <c r="F31" s="24"/>
      <c r="H31" s="9">
        <v>122430811240</v>
      </c>
      <c r="J31" s="9">
        <v>228390296680.06601</v>
      </c>
      <c r="L31" s="9">
        <v>2292194</v>
      </c>
      <c r="N31" s="9">
        <v>12890430211</v>
      </c>
      <c r="P31" s="9">
        <v>0</v>
      </c>
      <c r="R31" s="9">
        <v>0</v>
      </c>
      <c r="T31" s="9">
        <v>42813773</v>
      </c>
      <c r="V31" s="9">
        <v>5420</v>
      </c>
      <c r="X31" s="9">
        <v>135321241451</v>
      </c>
      <c r="Z31" s="9">
        <v>230669948294.52301</v>
      </c>
      <c r="AB31" s="10">
        <v>8.19</v>
      </c>
    </row>
    <row r="32" spans="1:28" ht="18.75" x14ac:dyDescent="0.2">
      <c r="A32" s="27" t="s">
        <v>42</v>
      </c>
      <c r="B32" s="27"/>
      <c r="C32" s="27"/>
      <c r="E32" s="24">
        <v>5353304</v>
      </c>
      <c r="F32" s="24"/>
      <c r="H32" s="9">
        <v>42996964933</v>
      </c>
      <c r="J32" s="9">
        <v>49223429531.099998</v>
      </c>
      <c r="L32" s="9">
        <v>0</v>
      </c>
      <c r="N32" s="9">
        <v>0</v>
      </c>
      <c r="P32" s="9">
        <v>0</v>
      </c>
      <c r="R32" s="9">
        <v>0</v>
      </c>
      <c r="T32" s="9">
        <v>5353304</v>
      </c>
      <c r="V32" s="9">
        <v>9600</v>
      </c>
      <c r="X32" s="9">
        <v>42996964933</v>
      </c>
      <c r="Z32" s="9">
        <v>51085937675.519997</v>
      </c>
      <c r="AB32" s="10">
        <v>1.81</v>
      </c>
    </row>
    <row r="33" spans="1:28" ht="18.75" x14ac:dyDescent="0.2">
      <c r="A33" s="27" t="s">
        <v>43</v>
      </c>
      <c r="B33" s="27"/>
      <c r="C33" s="27"/>
      <c r="E33" s="24">
        <v>30000000</v>
      </c>
      <c r="F33" s="24"/>
      <c r="H33" s="9">
        <v>37594104480</v>
      </c>
      <c r="J33" s="9">
        <v>56541564000</v>
      </c>
      <c r="L33" s="9">
        <v>0</v>
      </c>
      <c r="N33" s="9">
        <v>0</v>
      </c>
      <c r="P33" s="9">
        <v>0</v>
      </c>
      <c r="R33" s="9">
        <v>0</v>
      </c>
      <c r="T33" s="9">
        <v>30000000</v>
      </c>
      <c r="V33" s="9">
        <v>1713</v>
      </c>
      <c r="X33" s="9">
        <v>37594104480</v>
      </c>
      <c r="Z33" s="9">
        <v>51084229500</v>
      </c>
      <c r="AB33" s="10">
        <v>1.81</v>
      </c>
    </row>
    <row r="34" spans="1:28" ht="18.75" x14ac:dyDescent="0.2">
      <c r="A34" s="27" t="s">
        <v>44</v>
      </c>
      <c r="B34" s="27"/>
      <c r="C34" s="27"/>
      <c r="E34" s="24">
        <v>27000000</v>
      </c>
      <c r="F34" s="24"/>
      <c r="H34" s="9">
        <v>108795261936</v>
      </c>
      <c r="J34" s="9">
        <v>104968697850</v>
      </c>
      <c r="L34" s="9">
        <v>0</v>
      </c>
      <c r="N34" s="9">
        <v>0</v>
      </c>
      <c r="P34" s="9">
        <v>0</v>
      </c>
      <c r="R34" s="9">
        <v>0</v>
      </c>
      <c r="T34" s="9">
        <v>27000000</v>
      </c>
      <c r="V34" s="9">
        <v>3647</v>
      </c>
      <c r="X34" s="9">
        <v>108795261936</v>
      </c>
      <c r="Z34" s="9">
        <v>97883109450</v>
      </c>
      <c r="AB34" s="10">
        <v>3.48</v>
      </c>
    </row>
    <row r="35" spans="1:28" ht="18.75" x14ac:dyDescent="0.2">
      <c r="A35" s="27" t="s">
        <v>45</v>
      </c>
      <c r="B35" s="27"/>
      <c r="C35" s="27"/>
      <c r="E35" s="24">
        <v>19803641</v>
      </c>
      <c r="F35" s="24"/>
      <c r="H35" s="9">
        <v>51677883641</v>
      </c>
      <c r="J35" s="9">
        <v>41044912465.664299</v>
      </c>
      <c r="L35" s="9">
        <v>0</v>
      </c>
      <c r="N35" s="9">
        <v>0</v>
      </c>
      <c r="P35" s="9">
        <v>0</v>
      </c>
      <c r="R35" s="9">
        <v>0</v>
      </c>
      <c r="T35" s="9">
        <v>19803641</v>
      </c>
      <c r="V35" s="9">
        <v>1985</v>
      </c>
      <c r="X35" s="9">
        <v>51677883641</v>
      </c>
      <c r="Z35" s="9">
        <v>39076331532.059196</v>
      </c>
      <c r="AB35" s="10">
        <v>1.39</v>
      </c>
    </row>
    <row r="36" spans="1:28" ht="18.75" x14ac:dyDescent="0.2">
      <c r="A36" s="27" t="s">
        <v>46</v>
      </c>
      <c r="B36" s="27"/>
      <c r="C36" s="27"/>
      <c r="E36" s="24">
        <v>13712</v>
      </c>
      <c r="F36" s="24"/>
      <c r="H36" s="9">
        <v>65028698447</v>
      </c>
      <c r="J36" s="9">
        <v>95669101616.384003</v>
      </c>
      <c r="L36" s="9">
        <v>0</v>
      </c>
      <c r="N36" s="9">
        <v>0</v>
      </c>
      <c r="P36" s="9">
        <v>0</v>
      </c>
      <c r="R36" s="9">
        <v>0</v>
      </c>
      <c r="T36" s="9">
        <v>13712</v>
      </c>
      <c r="V36" s="9">
        <v>8886852</v>
      </c>
      <c r="X36" s="9">
        <v>65028698447</v>
      </c>
      <c r="Z36" s="9">
        <v>121564058988.90199</v>
      </c>
      <c r="AB36" s="10">
        <v>4.32</v>
      </c>
    </row>
    <row r="37" spans="1:28" ht="18.75" x14ac:dyDescent="0.2">
      <c r="A37" s="27" t="s">
        <v>47</v>
      </c>
      <c r="B37" s="27"/>
      <c r="C37" s="27"/>
      <c r="E37" s="24">
        <v>2470586</v>
      </c>
      <c r="F37" s="24"/>
      <c r="H37" s="9">
        <v>18027285751</v>
      </c>
      <c r="J37" s="9">
        <v>23380034846.616001</v>
      </c>
      <c r="L37" s="9">
        <v>0</v>
      </c>
      <c r="N37" s="9">
        <v>0</v>
      </c>
      <c r="P37" s="9">
        <v>0</v>
      </c>
      <c r="R37" s="9">
        <v>0</v>
      </c>
      <c r="T37" s="9">
        <v>2470586</v>
      </c>
      <c r="V37" s="9">
        <v>9520</v>
      </c>
      <c r="X37" s="9">
        <v>18027285751</v>
      </c>
      <c r="Z37" s="9">
        <v>23380034846.616001</v>
      </c>
      <c r="AB37" s="10">
        <v>0.83</v>
      </c>
    </row>
    <row r="38" spans="1:28" ht="18.75" x14ac:dyDescent="0.2">
      <c r="A38" s="27" t="s">
        <v>48</v>
      </c>
      <c r="B38" s="27"/>
      <c r="C38" s="27"/>
      <c r="E38" s="24">
        <v>18404889</v>
      </c>
      <c r="F38" s="24"/>
      <c r="H38" s="9">
        <v>100882261636</v>
      </c>
      <c r="J38" s="9">
        <v>151302791859.422</v>
      </c>
      <c r="L38" s="9">
        <v>0</v>
      </c>
      <c r="N38" s="9">
        <v>0</v>
      </c>
      <c r="P38" s="9">
        <v>0</v>
      </c>
      <c r="R38" s="9">
        <v>0</v>
      </c>
      <c r="T38" s="9">
        <v>18404889</v>
      </c>
      <c r="V38" s="9">
        <v>8310</v>
      </c>
      <c r="X38" s="9">
        <v>100882261636</v>
      </c>
      <c r="Z38" s="9">
        <v>152034607055.84</v>
      </c>
      <c r="AB38" s="10">
        <v>5.4</v>
      </c>
    </row>
    <row r="39" spans="1:28" ht="18.75" x14ac:dyDescent="0.2">
      <c r="A39" s="27" t="s">
        <v>49</v>
      </c>
      <c r="B39" s="27"/>
      <c r="C39" s="27"/>
      <c r="E39" s="24">
        <v>450000</v>
      </c>
      <c r="F39" s="24"/>
      <c r="H39" s="9">
        <v>3098811168</v>
      </c>
      <c r="J39" s="9">
        <v>4034848950</v>
      </c>
      <c r="L39" s="9">
        <v>0</v>
      </c>
      <c r="N39" s="9">
        <v>0</v>
      </c>
      <c r="P39" s="9">
        <v>-450000</v>
      </c>
      <c r="R39" s="9">
        <v>4602948557</v>
      </c>
      <c r="T39" s="9">
        <v>0</v>
      </c>
      <c r="V39" s="9">
        <v>0</v>
      </c>
      <c r="X39" s="9">
        <v>0</v>
      </c>
      <c r="Z39" s="9">
        <v>0</v>
      </c>
      <c r="AB39" s="10">
        <v>0</v>
      </c>
    </row>
    <row r="40" spans="1:28" ht="18.75" x14ac:dyDescent="0.2">
      <c r="A40" s="27" t="s">
        <v>50</v>
      </c>
      <c r="B40" s="27"/>
      <c r="C40" s="27"/>
      <c r="E40" s="24">
        <v>4203078</v>
      </c>
      <c r="F40" s="24"/>
      <c r="H40" s="9">
        <v>56748036405</v>
      </c>
      <c r="J40" s="9">
        <v>69773763754.529999</v>
      </c>
      <c r="L40" s="9">
        <v>151650</v>
      </c>
      <c r="N40" s="9">
        <v>2534714929</v>
      </c>
      <c r="P40" s="9">
        <v>0</v>
      </c>
      <c r="R40" s="9">
        <v>0</v>
      </c>
      <c r="T40" s="9">
        <v>4354728</v>
      </c>
      <c r="V40" s="9">
        <v>14790</v>
      </c>
      <c r="X40" s="9">
        <v>59282751334</v>
      </c>
      <c r="Z40" s="9">
        <v>64023208878.636002</v>
      </c>
      <c r="AB40" s="10">
        <v>2.27</v>
      </c>
    </row>
    <row r="41" spans="1:28" ht="18.75" x14ac:dyDescent="0.2">
      <c r="A41" s="27" t="s">
        <v>51</v>
      </c>
      <c r="B41" s="27"/>
      <c r="C41" s="27"/>
      <c r="E41" s="24">
        <v>1931644</v>
      </c>
      <c r="F41" s="24"/>
      <c r="H41" s="9">
        <v>13681127618</v>
      </c>
      <c r="J41" s="9">
        <v>22600173953.214001</v>
      </c>
      <c r="L41" s="9">
        <v>2603649</v>
      </c>
      <c r="N41" s="9">
        <v>30027838172</v>
      </c>
      <c r="P41" s="9">
        <v>0</v>
      </c>
      <c r="R41" s="9">
        <v>0</v>
      </c>
      <c r="T41" s="9">
        <v>4535293</v>
      </c>
      <c r="V41" s="9">
        <v>11280</v>
      </c>
      <c r="X41" s="9">
        <v>43708965790</v>
      </c>
      <c r="Z41" s="9">
        <v>50853714315.012001</v>
      </c>
      <c r="AB41" s="10">
        <v>1.81</v>
      </c>
    </row>
    <row r="42" spans="1:28" ht="18.75" x14ac:dyDescent="0.2">
      <c r="A42" s="27" t="s">
        <v>52</v>
      </c>
      <c r="B42" s="27"/>
      <c r="C42" s="27"/>
      <c r="E42" s="24">
        <v>13759329</v>
      </c>
      <c r="F42" s="24"/>
      <c r="H42" s="9">
        <v>55751038902</v>
      </c>
      <c r="J42" s="9">
        <v>87672524961.604507</v>
      </c>
      <c r="L42" s="9">
        <v>0</v>
      </c>
      <c r="N42" s="9">
        <v>0</v>
      </c>
      <c r="P42" s="9">
        <v>0</v>
      </c>
      <c r="R42" s="9">
        <v>0</v>
      </c>
      <c r="T42" s="9">
        <v>13759329</v>
      </c>
      <c r="V42" s="9">
        <v>5920</v>
      </c>
      <c r="X42" s="9">
        <v>55751038902</v>
      </c>
      <c r="Z42" s="9">
        <v>80970569075.304001</v>
      </c>
      <c r="AB42" s="10">
        <v>2.88</v>
      </c>
    </row>
    <row r="43" spans="1:28" ht="18.75" x14ac:dyDescent="0.2">
      <c r="A43" s="27" t="s">
        <v>53</v>
      </c>
      <c r="B43" s="27"/>
      <c r="C43" s="27"/>
      <c r="E43" s="24">
        <v>250000</v>
      </c>
      <c r="F43" s="24"/>
      <c r="H43" s="9">
        <v>3328019102</v>
      </c>
      <c r="J43" s="9">
        <v>4331572875</v>
      </c>
      <c r="L43" s="9">
        <v>0</v>
      </c>
      <c r="N43" s="9">
        <v>0</v>
      </c>
      <c r="P43" s="9">
        <v>0</v>
      </c>
      <c r="R43" s="9">
        <v>0</v>
      </c>
      <c r="T43" s="9">
        <v>250000</v>
      </c>
      <c r="V43" s="9">
        <v>15760</v>
      </c>
      <c r="X43" s="9">
        <v>3328019102</v>
      </c>
      <c r="Z43" s="9">
        <v>3916557000</v>
      </c>
      <c r="AB43" s="10">
        <v>0.14000000000000001</v>
      </c>
    </row>
    <row r="44" spans="1:28" ht="18.75" x14ac:dyDescent="0.2">
      <c r="A44" s="27" t="s">
        <v>54</v>
      </c>
      <c r="B44" s="27"/>
      <c r="C44" s="27"/>
      <c r="E44" s="24">
        <v>8506949</v>
      </c>
      <c r="F44" s="24"/>
      <c r="H44" s="9">
        <f>42315365591+18</f>
        <v>42315365609</v>
      </c>
      <c r="J44" s="9">
        <v>102321625108</v>
      </c>
      <c r="L44" s="9">
        <v>0</v>
      </c>
      <c r="N44" s="9">
        <v>0</v>
      </c>
      <c r="P44" s="9">
        <v>0</v>
      </c>
      <c r="R44" s="9">
        <v>0</v>
      </c>
      <c r="T44" s="9">
        <v>8506949</v>
      </c>
      <c r="V44" s="9">
        <v>10280</v>
      </c>
      <c r="X44" s="9">
        <v>42315365591</v>
      </c>
      <c r="Z44" s="9">
        <v>86931099677.466003</v>
      </c>
      <c r="AB44" s="10">
        <v>3.09</v>
      </c>
    </row>
    <row r="45" spans="1:28" ht="18.75" x14ac:dyDescent="0.2">
      <c r="A45" s="27" t="s">
        <v>55</v>
      </c>
      <c r="B45" s="27"/>
      <c r="C45" s="27"/>
      <c r="E45" s="24">
        <v>0</v>
      </c>
      <c r="F45" s="24"/>
      <c r="H45" s="9">
        <v>0</v>
      </c>
      <c r="J45" s="9">
        <v>0</v>
      </c>
      <c r="L45" s="9">
        <v>51674</v>
      </c>
      <c r="N45" s="9">
        <v>13086937478</v>
      </c>
      <c r="P45" s="9">
        <v>0</v>
      </c>
      <c r="R45" s="9">
        <v>0</v>
      </c>
      <c r="T45" s="9">
        <v>51674</v>
      </c>
      <c r="V45" s="9">
        <v>264820</v>
      </c>
      <c r="X45" s="9">
        <v>13086937478</v>
      </c>
      <c r="Z45" s="9">
        <v>13602887043.354</v>
      </c>
      <c r="AB45" s="10">
        <v>0.48</v>
      </c>
    </row>
    <row r="46" spans="1:28" ht="18.75" x14ac:dyDescent="0.2">
      <c r="A46" s="27" t="s">
        <v>56</v>
      </c>
      <c r="B46" s="27"/>
      <c r="C46" s="27"/>
      <c r="E46" s="24">
        <v>0</v>
      </c>
      <c r="F46" s="24"/>
      <c r="H46" s="9">
        <v>0</v>
      </c>
      <c r="J46" s="9">
        <v>0</v>
      </c>
      <c r="L46" s="9">
        <v>3000000</v>
      </c>
      <c r="N46" s="9">
        <v>7837109640</v>
      </c>
      <c r="P46" s="9">
        <v>0</v>
      </c>
      <c r="R46" s="9">
        <v>0</v>
      </c>
      <c r="T46" s="9">
        <v>3000000</v>
      </c>
      <c r="V46" s="9">
        <v>3011</v>
      </c>
      <c r="X46" s="9">
        <v>7837109640</v>
      </c>
      <c r="Z46" s="9">
        <v>8979253650</v>
      </c>
      <c r="AB46" s="10">
        <v>0.32</v>
      </c>
    </row>
    <row r="47" spans="1:28" ht="18.75" x14ac:dyDescent="0.2">
      <c r="A47" s="23" t="s">
        <v>57</v>
      </c>
      <c r="B47" s="23"/>
      <c r="C47" s="23"/>
      <c r="D47" s="12"/>
      <c r="E47" s="24">
        <v>0</v>
      </c>
      <c r="F47" s="36"/>
      <c r="H47" s="13">
        <v>0</v>
      </c>
      <c r="J47" s="13">
        <v>0</v>
      </c>
      <c r="L47" s="19">
        <v>3500000</v>
      </c>
      <c r="N47" s="13">
        <v>7952214060</v>
      </c>
      <c r="P47" s="19">
        <v>-1750000</v>
      </c>
      <c r="R47" s="13">
        <v>4773428157</v>
      </c>
      <c r="T47" s="13">
        <v>1750000</v>
      </c>
      <c r="V47" s="19">
        <v>2743</v>
      </c>
      <c r="X47" s="13">
        <f>3976107030+18</f>
        <v>3976107048</v>
      </c>
      <c r="Z47" s="13">
        <v>4771688512.5</v>
      </c>
      <c r="AB47" s="14">
        <v>0.17</v>
      </c>
    </row>
    <row r="48" spans="1:28" ht="21" x14ac:dyDescent="0.2">
      <c r="A48" s="26" t="s">
        <v>58</v>
      </c>
      <c r="B48" s="26"/>
      <c r="C48" s="26"/>
      <c r="D48" s="26"/>
      <c r="F48" s="19"/>
      <c r="H48" s="16">
        <f>SUM(H9:H47)</f>
        <v>1945709401055</v>
      </c>
      <c r="J48" s="16">
        <f>SUM(J9:J47)</f>
        <v>2791406053056.0933</v>
      </c>
      <c r="L48" s="19"/>
      <c r="N48" s="16">
        <f>SUM(N9:N47)</f>
        <v>115970943730</v>
      </c>
      <c r="P48" s="19"/>
      <c r="R48" s="16">
        <f>SUM(R9:R47)</f>
        <v>121779573547</v>
      </c>
      <c r="T48" s="16">
        <v>341391701</v>
      </c>
      <c r="V48" s="19"/>
      <c r="X48" s="16">
        <f>SUM(X9:X47)</f>
        <v>1939696198944</v>
      </c>
      <c r="Z48" s="16">
        <f>SUM(Z9:Z47)</f>
        <v>2747218284209.0015</v>
      </c>
      <c r="AB48" s="17">
        <f>SUM(AB9:AB47)</f>
        <v>97.58</v>
      </c>
    </row>
    <row r="49" spans="8:26" x14ac:dyDescent="0.2">
      <c r="Z49" s="20"/>
    </row>
    <row r="50" spans="8:26" x14ac:dyDescent="0.2">
      <c r="H50" s="20"/>
    </row>
    <row r="51" spans="8:26" x14ac:dyDescent="0.2">
      <c r="H51" s="20"/>
      <c r="X51" s="20"/>
    </row>
    <row r="52" spans="8:26" x14ac:dyDescent="0.2">
      <c r="X52" s="20"/>
      <c r="Z52" s="20"/>
    </row>
  </sheetData>
  <mergeCells count="9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7:C47"/>
    <mergeCell ref="E47:F47"/>
    <mergeCell ref="A48:D48"/>
    <mergeCell ref="A44:C44"/>
    <mergeCell ref="E44:F44"/>
    <mergeCell ref="A45:C45"/>
    <mergeCell ref="E45:F45"/>
    <mergeCell ref="A46:C46"/>
    <mergeCell ref="E46:F46"/>
  </mergeCells>
  <pageMargins left="0.39" right="0.39" top="0.39" bottom="0.39" header="0" footer="0"/>
  <pageSetup scale="5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1"/>
  <sheetViews>
    <sheetView rightToLeft="1" view="pageBreakPreview" topLeftCell="A16" zoomScale="60" zoomScaleNormal="100" workbookViewId="0">
      <selection activeCell="O50" sqref="O50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6.710937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20.710937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95" customHeight="1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9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65" customHeight="1" x14ac:dyDescent="0.2"/>
    <row r="5" spans="1:18" ht="14.65" customHeight="1" x14ac:dyDescent="0.2">
      <c r="A5" s="33" t="s">
        <v>124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65" customHeight="1" x14ac:dyDescent="0.2">
      <c r="A6" s="28" t="s">
        <v>80</v>
      </c>
      <c r="C6" s="28" t="s">
        <v>92</v>
      </c>
      <c r="D6" s="28"/>
      <c r="E6" s="28"/>
      <c r="F6" s="28"/>
      <c r="G6" s="28"/>
      <c r="H6" s="28"/>
      <c r="I6" s="28"/>
      <c r="K6" s="28" t="s">
        <v>93</v>
      </c>
      <c r="L6" s="28"/>
      <c r="M6" s="28"/>
      <c r="N6" s="28"/>
      <c r="O6" s="28"/>
      <c r="P6" s="28"/>
      <c r="Q6" s="28"/>
      <c r="R6" s="28"/>
    </row>
    <row r="7" spans="1:18" ht="29.1" customHeight="1" x14ac:dyDescent="0.2">
      <c r="A7" s="28"/>
      <c r="C7" s="18" t="s">
        <v>13</v>
      </c>
      <c r="D7" s="3"/>
      <c r="E7" s="18" t="s">
        <v>15</v>
      </c>
      <c r="F7" s="3"/>
      <c r="G7" s="18" t="s">
        <v>122</v>
      </c>
      <c r="H7" s="3"/>
      <c r="I7" s="18" t="s">
        <v>125</v>
      </c>
      <c r="K7" s="18" t="s">
        <v>13</v>
      </c>
      <c r="L7" s="3"/>
      <c r="M7" s="18" t="s">
        <v>15</v>
      </c>
      <c r="N7" s="3"/>
      <c r="O7" s="18" t="s">
        <v>122</v>
      </c>
      <c r="P7" s="3"/>
      <c r="Q7" s="35" t="s">
        <v>125</v>
      </c>
      <c r="R7" s="35"/>
    </row>
    <row r="8" spans="1:18" ht="21.95" customHeight="1" x14ac:dyDescent="0.2">
      <c r="A8" s="5" t="s">
        <v>34</v>
      </c>
      <c r="C8" s="6">
        <v>19023660</v>
      </c>
      <c r="E8" s="6">
        <v>119703270181</v>
      </c>
      <c r="G8" s="6">
        <v>135445060308</v>
      </c>
      <c r="I8" s="6">
        <v>-15741790126</v>
      </c>
      <c r="K8" s="6">
        <v>19023660</v>
      </c>
      <c r="M8" s="6">
        <v>119703270181</v>
      </c>
      <c r="O8" s="6">
        <v>119199087538</v>
      </c>
      <c r="Q8" s="30">
        <v>504182643</v>
      </c>
      <c r="R8" s="30"/>
    </row>
    <row r="9" spans="1:18" ht="21.95" customHeight="1" x14ac:dyDescent="0.2">
      <c r="A9" s="8" t="s">
        <v>51</v>
      </c>
      <c r="C9" s="9">
        <v>4535293</v>
      </c>
      <c r="E9" s="9">
        <v>50853714315</v>
      </c>
      <c r="G9" s="9">
        <v>52628012125</v>
      </c>
      <c r="I9" s="9">
        <v>-1774297809</v>
      </c>
      <c r="K9" s="9">
        <v>4535293</v>
      </c>
      <c r="M9" s="9">
        <v>50853714315</v>
      </c>
      <c r="O9" s="9">
        <v>49286949875</v>
      </c>
      <c r="Q9" s="24">
        <v>1566764440</v>
      </c>
      <c r="R9" s="24"/>
    </row>
    <row r="10" spans="1:18" ht="21.95" customHeight="1" x14ac:dyDescent="0.2">
      <c r="A10" s="8" t="s">
        <v>35</v>
      </c>
      <c r="C10" s="9">
        <v>4595114</v>
      </c>
      <c r="E10" s="9">
        <v>107205633992</v>
      </c>
      <c r="G10" s="9">
        <v>107577217926</v>
      </c>
      <c r="I10" s="9">
        <v>-371583933</v>
      </c>
      <c r="K10" s="9">
        <v>4595114</v>
      </c>
      <c r="M10" s="9">
        <v>107205633992</v>
      </c>
      <c r="O10" s="9">
        <v>112572199641</v>
      </c>
      <c r="Q10" s="24">
        <v>-5366565648</v>
      </c>
      <c r="R10" s="24"/>
    </row>
    <row r="11" spans="1:18" ht="21.95" customHeight="1" x14ac:dyDescent="0.2">
      <c r="A11" s="8" t="s">
        <v>32</v>
      </c>
      <c r="C11" s="9">
        <v>14177270</v>
      </c>
      <c r="E11" s="9">
        <v>89067224338</v>
      </c>
      <c r="G11" s="9">
        <v>95268107046</v>
      </c>
      <c r="I11" s="9">
        <v>-6200882707</v>
      </c>
      <c r="K11" s="9">
        <v>14177270</v>
      </c>
      <c r="M11" s="9">
        <v>89067224338</v>
      </c>
      <c r="O11" s="9">
        <v>97663902990</v>
      </c>
      <c r="Q11" s="24">
        <v>-8596678651</v>
      </c>
      <c r="R11" s="24"/>
    </row>
    <row r="12" spans="1:18" ht="21.95" customHeight="1" x14ac:dyDescent="0.2">
      <c r="A12" s="8" t="s">
        <v>47</v>
      </c>
      <c r="C12" s="9">
        <v>2470586</v>
      </c>
      <c r="E12" s="9">
        <v>23380034846</v>
      </c>
      <c r="G12" s="9">
        <v>23380034846</v>
      </c>
      <c r="I12" s="9">
        <v>0</v>
      </c>
      <c r="K12" s="9">
        <v>2470586</v>
      </c>
      <c r="M12" s="9">
        <v>23380034846</v>
      </c>
      <c r="O12" s="9">
        <v>23380034846</v>
      </c>
      <c r="Q12" s="24">
        <v>0</v>
      </c>
      <c r="R12" s="24"/>
    </row>
    <row r="13" spans="1:18" ht="21.95" customHeight="1" x14ac:dyDescent="0.2">
      <c r="A13" s="8" t="s">
        <v>42</v>
      </c>
      <c r="C13" s="9">
        <v>5353304</v>
      </c>
      <c r="E13" s="9">
        <v>51085937675</v>
      </c>
      <c r="G13" s="9">
        <v>49223429531</v>
      </c>
      <c r="I13" s="9">
        <v>1862508144</v>
      </c>
      <c r="K13" s="9">
        <v>5353304</v>
      </c>
      <c r="M13" s="9">
        <v>51085937675</v>
      </c>
      <c r="O13" s="9">
        <v>40123746882</v>
      </c>
      <c r="Q13" s="24">
        <v>10962190793</v>
      </c>
      <c r="R13" s="24"/>
    </row>
    <row r="14" spans="1:18" ht="21.95" customHeight="1" x14ac:dyDescent="0.2">
      <c r="A14" s="8" t="s">
        <v>52</v>
      </c>
      <c r="C14" s="9">
        <v>13759329</v>
      </c>
      <c r="E14" s="9">
        <v>80970569075</v>
      </c>
      <c r="G14" s="9">
        <v>87672524961</v>
      </c>
      <c r="I14" s="9">
        <v>-6701955885</v>
      </c>
      <c r="K14" s="9">
        <v>13759329</v>
      </c>
      <c r="M14" s="9">
        <v>80970569075</v>
      </c>
      <c r="O14" s="9">
        <v>72764092479</v>
      </c>
      <c r="Q14" s="24">
        <v>8206476596</v>
      </c>
      <c r="R14" s="24"/>
    </row>
    <row r="15" spans="1:18" ht="21.95" customHeight="1" x14ac:dyDescent="0.2">
      <c r="A15" s="8" t="s">
        <v>36</v>
      </c>
      <c r="C15" s="9">
        <v>1694254</v>
      </c>
      <c r="E15" s="9">
        <v>148358816192</v>
      </c>
      <c r="G15" s="9">
        <v>133723351182</v>
      </c>
      <c r="I15" s="9">
        <v>14635465010</v>
      </c>
      <c r="K15" s="9">
        <v>1694254</v>
      </c>
      <c r="M15" s="9">
        <v>148358816192</v>
      </c>
      <c r="O15" s="9">
        <v>99551477184</v>
      </c>
      <c r="Q15" s="24">
        <v>48807339008</v>
      </c>
      <c r="R15" s="24"/>
    </row>
    <row r="16" spans="1:18" ht="21.95" customHeight="1" x14ac:dyDescent="0.2">
      <c r="A16" s="8" t="s">
        <v>30</v>
      </c>
      <c r="C16" s="9">
        <v>1738651</v>
      </c>
      <c r="E16" s="9">
        <v>53525637642</v>
      </c>
      <c r="G16" s="9">
        <v>59263613650</v>
      </c>
      <c r="I16" s="9">
        <v>-5737976007</v>
      </c>
      <c r="K16" s="9">
        <v>1738651</v>
      </c>
      <c r="M16" s="9">
        <v>53525637642</v>
      </c>
      <c r="O16" s="9">
        <v>50414686794</v>
      </c>
      <c r="Q16" s="24">
        <v>3110950848</v>
      </c>
      <c r="R16" s="24"/>
    </row>
    <row r="17" spans="1:18" ht="21.95" customHeight="1" x14ac:dyDescent="0.2">
      <c r="A17" s="8" t="s">
        <v>20</v>
      </c>
      <c r="C17" s="9">
        <v>21204181</v>
      </c>
      <c r="E17" s="9">
        <v>102017598035</v>
      </c>
      <c r="G17" s="9">
        <v>100120576584</v>
      </c>
      <c r="I17" s="9">
        <v>1897021451</v>
      </c>
      <c r="K17" s="9">
        <v>21204181</v>
      </c>
      <c r="M17" s="9">
        <v>102017598035</v>
      </c>
      <c r="O17" s="9">
        <v>100478902858</v>
      </c>
      <c r="Q17" s="24">
        <v>1538695177</v>
      </c>
      <c r="R17" s="24"/>
    </row>
    <row r="18" spans="1:18" ht="21.95" customHeight="1" x14ac:dyDescent="0.2">
      <c r="A18" s="8" t="s">
        <v>26</v>
      </c>
      <c r="C18" s="9">
        <v>33555674</v>
      </c>
      <c r="E18" s="9">
        <v>188461500229</v>
      </c>
      <c r="G18" s="9">
        <v>204472388744</v>
      </c>
      <c r="I18" s="9">
        <v>-16010888514</v>
      </c>
      <c r="K18" s="9">
        <v>33555674</v>
      </c>
      <c r="M18" s="9">
        <v>188461500229</v>
      </c>
      <c r="O18" s="9">
        <v>175452653310</v>
      </c>
      <c r="Q18" s="24">
        <v>13008846919</v>
      </c>
      <c r="R18" s="24"/>
    </row>
    <row r="19" spans="1:18" ht="21.95" customHeight="1" x14ac:dyDescent="0.2">
      <c r="A19" s="8" t="s">
        <v>48</v>
      </c>
      <c r="C19" s="9">
        <v>18404889</v>
      </c>
      <c r="E19" s="9">
        <v>152034607055</v>
      </c>
      <c r="G19" s="9">
        <v>151302791859</v>
      </c>
      <c r="I19" s="9">
        <v>731815196</v>
      </c>
      <c r="K19" s="9">
        <v>18404889</v>
      </c>
      <c r="M19" s="9">
        <v>152034607055</v>
      </c>
      <c r="O19" s="9">
        <v>141606240506</v>
      </c>
      <c r="Q19" s="24">
        <v>10428366549</v>
      </c>
      <c r="R19" s="24"/>
    </row>
    <row r="20" spans="1:18" ht="21.95" customHeight="1" x14ac:dyDescent="0.2">
      <c r="A20" s="8" t="s">
        <v>44</v>
      </c>
      <c r="C20" s="9">
        <v>27000000</v>
      </c>
      <c r="E20" s="9">
        <v>97883109450</v>
      </c>
      <c r="G20" s="9">
        <v>104968697850</v>
      </c>
      <c r="I20" s="9">
        <v>-7085588400</v>
      </c>
      <c r="K20" s="9">
        <v>27000000</v>
      </c>
      <c r="M20" s="9">
        <v>97883109450</v>
      </c>
      <c r="O20" s="9">
        <v>108795261936</v>
      </c>
      <c r="Q20" s="24">
        <v>-10912152486</v>
      </c>
      <c r="R20" s="24"/>
    </row>
    <row r="21" spans="1:18" ht="21.95" customHeight="1" x14ac:dyDescent="0.2">
      <c r="A21" s="8" t="s">
        <v>56</v>
      </c>
      <c r="C21" s="9">
        <v>3000000</v>
      </c>
      <c r="E21" s="9">
        <v>8979253650</v>
      </c>
      <c r="G21" s="9">
        <v>7837109640</v>
      </c>
      <c r="I21" s="9">
        <v>1142144010</v>
      </c>
      <c r="K21" s="9">
        <v>3000000</v>
      </c>
      <c r="M21" s="9">
        <v>8979253650</v>
      </c>
      <c r="O21" s="9">
        <v>7837109640</v>
      </c>
      <c r="Q21" s="24">
        <v>1142144010</v>
      </c>
      <c r="R21" s="24"/>
    </row>
    <row r="22" spans="1:18" ht="21.95" customHeight="1" x14ac:dyDescent="0.2">
      <c r="A22" s="8" t="s">
        <v>40</v>
      </c>
      <c r="C22" s="9">
        <v>11406904</v>
      </c>
      <c r="E22" s="9">
        <v>85496308225</v>
      </c>
      <c r="G22" s="9">
        <v>75631349584</v>
      </c>
      <c r="I22" s="9">
        <v>9864958641</v>
      </c>
      <c r="K22" s="9">
        <v>11406904</v>
      </c>
      <c r="M22" s="9">
        <v>85496308225</v>
      </c>
      <c r="O22" s="9">
        <v>69508271806</v>
      </c>
      <c r="Q22" s="24">
        <v>15988036419</v>
      </c>
      <c r="R22" s="24"/>
    </row>
    <row r="23" spans="1:18" ht="21.95" customHeight="1" x14ac:dyDescent="0.2">
      <c r="A23" s="8" t="s">
        <v>37</v>
      </c>
      <c r="C23" s="9">
        <v>2224603</v>
      </c>
      <c r="E23" s="9">
        <v>90887167759</v>
      </c>
      <c r="G23" s="9">
        <v>96105992964</v>
      </c>
      <c r="I23" s="9">
        <v>-5218825204</v>
      </c>
      <c r="K23" s="9">
        <v>2224603</v>
      </c>
      <c r="M23" s="9">
        <v>90887167759</v>
      </c>
      <c r="O23" s="9">
        <v>75695079133</v>
      </c>
      <c r="Q23" s="24">
        <v>15192088626</v>
      </c>
      <c r="R23" s="24"/>
    </row>
    <row r="24" spans="1:18" ht="21.95" customHeight="1" x14ac:dyDescent="0.2">
      <c r="A24" s="8" t="s">
        <v>38</v>
      </c>
      <c r="C24" s="9">
        <v>8554343</v>
      </c>
      <c r="E24" s="9">
        <v>46513842285</v>
      </c>
      <c r="G24" s="9">
        <v>55952665857</v>
      </c>
      <c r="I24" s="9">
        <v>-9438823571</v>
      </c>
      <c r="K24" s="9">
        <v>8554343</v>
      </c>
      <c r="M24" s="9">
        <v>46513842285</v>
      </c>
      <c r="O24" s="9">
        <v>45918601159</v>
      </c>
      <c r="Q24" s="24">
        <v>595241126</v>
      </c>
      <c r="R24" s="24"/>
    </row>
    <row r="25" spans="1:18" ht="21.95" customHeight="1" x14ac:dyDescent="0.2">
      <c r="A25" s="8" t="s">
        <v>43</v>
      </c>
      <c r="C25" s="9">
        <v>30000000</v>
      </c>
      <c r="E25" s="9">
        <v>51084229500</v>
      </c>
      <c r="G25" s="9">
        <v>56541564000</v>
      </c>
      <c r="I25" s="9">
        <v>-5457334500</v>
      </c>
      <c r="K25" s="9">
        <v>30000000</v>
      </c>
      <c r="M25" s="9">
        <v>51084229500</v>
      </c>
      <c r="O25" s="9">
        <v>47177613000</v>
      </c>
      <c r="Q25" s="24">
        <v>3906616500</v>
      </c>
      <c r="R25" s="24"/>
    </row>
    <row r="26" spans="1:18" ht="21.95" customHeight="1" x14ac:dyDescent="0.2">
      <c r="A26" s="8" t="s">
        <v>53</v>
      </c>
      <c r="C26" s="9">
        <v>250000</v>
      </c>
      <c r="E26" s="9">
        <v>3916557000</v>
      </c>
      <c r="G26" s="9">
        <v>4331572875</v>
      </c>
      <c r="I26" s="9">
        <v>-415015875</v>
      </c>
      <c r="K26" s="9">
        <v>250000</v>
      </c>
      <c r="M26" s="9">
        <v>3916557000</v>
      </c>
      <c r="O26" s="9">
        <v>4540323377</v>
      </c>
      <c r="Q26" s="24">
        <v>-623766377</v>
      </c>
      <c r="R26" s="24"/>
    </row>
    <row r="27" spans="1:18" ht="21.95" customHeight="1" x14ac:dyDescent="0.2">
      <c r="A27" s="8" t="s">
        <v>33</v>
      </c>
      <c r="C27" s="9">
        <v>1886768</v>
      </c>
      <c r="E27" s="9">
        <v>88844411769</v>
      </c>
      <c r="G27" s="9">
        <v>89159182559</v>
      </c>
      <c r="I27" s="9">
        <v>-314770789</v>
      </c>
      <c r="K27" s="9">
        <v>1886768</v>
      </c>
      <c r="M27" s="9">
        <v>88844411769</v>
      </c>
      <c r="O27" s="9">
        <v>84924529559</v>
      </c>
      <c r="Q27" s="24">
        <v>3919882210</v>
      </c>
      <c r="R27" s="24"/>
    </row>
    <row r="28" spans="1:18" ht="21.95" customHeight="1" x14ac:dyDescent="0.2">
      <c r="A28" s="8" t="s">
        <v>31</v>
      </c>
      <c r="C28" s="9">
        <v>11509789</v>
      </c>
      <c r="E28" s="9">
        <v>143130735000</v>
      </c>
      <c r="G28" s="9">
        <v>136609190720</v>
      </c>
      <c r="I28" s="9">
        <v>6521544280</v>
      </c>
      <c r="K28" s="9">
        <v>11509789</v>
      </c>
      <c r="M28" s="9">
        <v>143130735000</v>
      </c>
      <c r="O28" s="9">
        <v>129629994209</v>
      </c>
      <c r="Q28" s="24">
        <v>13500740791</v>
      </c>
      <c r="R28" s="24"/>
    </row>
    <row r="29" spans="1:18" ht="21.95" customHeight="1" x14ac:dyDescent="0.2">
      <c r="A29" s="8" t="s">
        <v>41</v>
      </c>
      <c r="C29" s="9">
        <v>42813773</v>
      </c>
      <c r="E29" s="9">
        <v>230669948294</v>
      </c>
      <c r="G29" s="9">
        <v>241280726891</v>
      </c>
      <c r="I29" s="9">
        <v>-10610778596</v>
      </c>
      <c r="K29" s="9">
        <v>42813773</v>
      </c>
      <c r="M29" s="9">
        <v>230669948294</v>
      </c>
      <c r="O29" s="9">
        <v>243294750671</v>
      </c>
      <c r="Q29" s="24">
        <v>-12624802376</v>
      </c>
      <c r="R29" s="24"/>
    </row>
    <row r="30" spans="1:18" ht="21.95" customHeight="1" x14ac:dyDescent="0.2">
      <c r="A30" s="8" t="s">
        <v>24</v>
      </c>
      <c r="C30" s="9">
        <v>1192004</v>
      </c>
      <c r="E30" s="9">
        <v>43427009267</v>
      </c>
      <c r="G30" s="9">
        <v>45915323577</v>
      </c>
      <c r="I30" s="9">
        <v>-2488314309</v>
      </c>
      <c r="K30" s="9">
        <v>1192004</v>
      </c>
      <c r="M30" s="9">
        <v>43427009267</v>
      </c>
      <c r="O30" s="9">
        <v>35304938045</v>
      </c>
      <c r="Q30" s="24">
        <v>8122071222</v>
      </c>
      <c r="R30" s="24"/>
    </row>
    <row r="31" spans="1:18" ht="21.95" customHeight="1" x14ac:dyDescent="0.2">
      <c r="A31" s="8" t="s">
        <v>22</v>
      </c>
      <c r="C31" s="9">
        <v>700982</v>
      </c>
      <c r="E31" s="9">
        <v>170196125121</v>
      </c>
      <c r="G31" s="9">
        <v>143954216945</v>
      </c>
      <c r="I31" s="9">
        <v>26241908176</v>
      </c>
      <c r="K31" s="9">
        <v>700982</v>
      </c>
      <c r="M31" s="9">
        <v>170196125121</v>
      </c>
      <c r="O31" s="9">
        <v>143954216945</v>
      </c>
      <c r="Q31" s="24">
        <v>26241908176</v>
      </c>
      <c r="R31" s="24"/>
    </row>
    <row r="32" spans="1:18" ht="21.95" customHeight="1" x14ac:dyDescent="0.2">
      <c r="A32" s="8" t="s">
        <v>27</v>
      </c>
      <c r="C32" s="9">
        <v>19537091</v>
      </c>
      <c r="E32" s="9">
        <v>132255956551</v>
      </c>
      <c r="G32" s="9">
        <v>138664835503</v>
      </c>
      <c r="I32" s="9">
        <v>-6408878951</v>
      </c>
      <c r="K32" s="9">
        <v>19537091</v>
      </c>
      <c r="M32" s="9">
        <v>132255956551</v>
      </c>
      <c r="O32" s="9">
        <v>117301905663</v>
      </c>
      <c r="Q32" s="24">
        <v>14954050888</v>
      </c>
      <c r="R32" s="24"/>
    </row>
    <row r="33" spans="1:18" ht="21.95" customHeight="1" x14ac:dyDescent="0.2">
      <c r="A33" s="8" t="s">
        <v>28</v>
      </c>
      <c r="C33" s="9">
        <v>1000000</v>
      </c>
      <c r="E33" s="9">
        <v>6401682000</v>
      </c>
      <c r="G33" s="9">
        <v>7127338500</v>
      </c>
      <c r="I33" s="9">
        <v>-725656500</v>
      </c>
      <c r="K33" s="9">
        <v>1000000</v>
      </c>
      <c r="M33" s="9">
        <v>6401682000</v>
      </c>
      <c r="O33" s="9">
        <v>6540849002</v>
      </c>
      <c r="Q33" s="24">
        <v>-139167002</v>
      </c>
      <c r="R33" s="24"/>
    </row>
    <row r="34" spans="1:18" ht="21.95" customHeight="1" x14ac:dyDescent="0.2">
      <c r="A34" s="8" t="s">
        <v>45</v>
      </c>
      <c r="C34" s="9">
        <v>19803641</v>
      </c>
      <c r="E34" s="9">
        <v>39076331532</v>
      </c>
      <c r="G34" s="9">
        <v>41044912465</v>
      </c>
      <c r="I34" s="9">
        <v>-1968580932</v>
      </c>
      <c r="K34" s="9">
        <v>19803641</v>
      </c>
      <c r="M34" s="9">
        <v>39076331532</v>
      </c>
      <c r="O34" s="9">
        <v>35001368999</v>
      </c>
      <c r="Q34" s="24">
        <v>4074962533</v>
      </c>
      <c r="R34" s="24"/>
    </row>
    <row r="35" spans="1:18" ht="21.95" customHeight="1" x14ac:dyDescent="0.2">
      <c r="A35" s="8" t="s">
        <v>55</v>
      </c>
      <c r="C35" s="9">
        <v>51674</v>
      </c>
      <c r="E35" s="9">
        <v>13602887043</v>
      </c>
      <c r="G35" s="9">
        <v>13086937478</v>
      </c>
      <c r="I35" s="9">
        <v>515949565</v>
      </c>
      <c r="K35" s="9">
        <v>51674</v>
      </c>
      <c r="M35" s="9">
        <v>13602887043</v>
      </c>
      <c r="O35" s="9">
        <v>13086937478</v>
      </c>
      <c r="Q35" s="24">
        <v>515949565</v>
      </c>
      <c r="R35" s="24"/>
    </row>
    <row r="36" spans="1:18" ht="21.95" customHeight="1" x14ac:dyDescent="0.2">
      <c r="A36" s="8" t="s">
        <v>50</v>
      </c>
      <c r="C36" s="9">
        <v>4354728</v>
      </c>
      <c r="E36" s="9">
        <v>64023208878</v>
      </c>
      <c r="G36" s="9">
        <v>72308478683</v>
      </c>
      <c r="I36" s="9">
        <v>-8285269804</v>
      </c>
      <c r="K36" s="9">
        <v>4354728</v>
      </c>
      <c r="M36" s="9">
        <v>64023208878</v>
      </c>
      <c r="O36" s="9">
        <v>70604627585</v>
      </c>
      <c r="Q36" s="24">
        <v>-6581418706</v>
      </c>
      <c r="R36" s="24"/>
    </row>
    <row r="37" spans="1:18" ht="21.95" customHeight="1" x14ac:dyDescent="0.2">
      <c r="A37" s="8" t="s">
        <v>54</v>
      </c>
      <c r="C37" s="9">
        <v>8506949</v>
      </c>
      <c r="E37" s="9">
        <v>86931099677</v>
      </c>
      <c r="G37" s="9">
        <v>102321625106</v>
      </c>
      <c r="I37" s="9">
        <v>-15390525428</v>
      </c>
      <c r="K37" s="9">
        <v>8506949</v>
      </c>
      <c r="M37" s="9">
        <v>86931099677</v>
      </c>
      <c r="O37" s="9">
        <v>87607606289</v>
      </c>
      <c r="Q37" s="24">
        <v>-676506611</v>
      </c>
      <c r="R37" s="24"/>
    </row>
    <row r="38" spans="1:18" ht="21.95" customHeight="1" x14ac:dyDescent="0.2">
      <c r="A38" s="8" t="s">
        <v>100</v>
      </c>
      <c r="C38" s="9">
        <v>13712</v>
      </c>
      <c r="E38" s="9">
        <v>121564058988</v>
      </c>
      <c r="G38" s="9">
        <v>95669101616</v>
      </c>
      <c r="I38" s="9">
        <v>25894957372</v>
      </c>
      <c r="K38" s="9">
        <v>13712</v>
      </c>
      <c r="M38" s="9">
        <v>121564058988</v>
      </c>
      <c r="O38" s="9">
        <v>90667875403</v>
      </c>
      <c r="Q38" s="24">
        <v>30896183585</v>
      </c>
      <c r="R38" s="24"/>
    </row>
    <row r="39" spans="1:18" ht="21.95" customHeight="1" x14ac:dyDescent="0.2">
      <c r="A39" s="8" t="s">
        <v>21</v>
      </c>
      <c r="C39" s="9">
        <v>5322535</v>
      </c>
      <c r="E39" s="9">
        <v>50898130119</v>
      </c>
      <c r="G39" s="9">
        <v>52591207212</v>
      </c>
      <c r="I39" s="9">
        <v>-1693077092</v>
      </c>
      <c r="K39" s="9">
        <v>5322535</v>
      </c>
      <c r="M39" s="9">
        <v>50898130119</v>
      </c>
      <c r="O39" s="9">
        <v>55269506000</v>
      </c>
      <c r="Q39" s="24">
        <v>-4371375880</v>
      </c>
      <c r="R39" s="24"/>
    </row>
    <row r="40" spans="1:18" ht="21.95" customHeight="1" x14ac:dyDescent="0.2">
      <c r="A40" s="11" t="s">
        <v>57</v>
      </c>
      <c r="C40" s="19">
        <v>1750000</v>
      </c>
      <c r="E40" s="13">
        <v>4771688512</v>
      </c>
      <c r="G40" s="13">
        <v>3976107030</v>
      </c>
      <c r="I40" s="13">
        <v>795581482</v>
      </c>
      <c r="K40" s="19">
        <v>1750000</v>
      </c>
      <c r="M40" s="13">
        <v>4771688512</v>
      </c>
      <c r="O40" s="13">
        <v>3976107030</v>
      </c>
      <c r="Q40" s="25">
        <v>795581482</v>
      </c>
      <c r="R40" s="25"/>
    </row>
    <row r="41" spans="1:18" ht="21.95" customHeight="1" x14ac:dyDescent="0.2">
      <c r="A41" s="15" t="s">
        <v>58</v>
      </c>
      <c r="C41" s="19"/>
      <c r="E41" s="16">
        <v>2747218284195</v>
      </c>
      <c r="G41" s="16">
        <v>2785155245817</v>
      </c>
      <c r="I41" s="16">
        <v>-37936961605</v>
      </c>
      <c r="K41" s="19"/>
      <c r="M41" s="16">
        <v>2747218284195</v>
      </c>
      <c r="O41" s="16">
        <v>2559131447832</v>
      </c>
      <c r="Q41" s="34">
        <f>SUM(Q8:R40)</f>
        <v>188086836369</v>
      </c>
      <c r="R41" s="34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rightToLeft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5.42578125" bestFit="1" customWidth="1"/>
    <col min="2" max="2" width="51" customWidth="1"/>
    <col min="3" max="3" width="1.28515625" customWidth="1"/>
    <col min="4" max="4" width="14.7109375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4.7109375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1.9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.9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65" customHeight="1" x14ac:dyDescent="0.2"/>
    <row r="5" spans="1:12" ht="14.65" customHeight="1" x14ac:dyDescent="0.2">
      <c r="A5" s="1" t="s">
        <v>60</v>
      </c>
      <c r="B5" s="33" t="s">
        <v>61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4.65" customHeight="1" x14ac:dyDescent="0.2">
      <c r="D6" s="2" t="s">
        <v>7</v>
      </c>
      <c r="F6" s="28" t="s">
        <v>8</v>
      </c>
      <c r="G6" s="28"/>
      <c r="H6" s="28"/>
      <c r="J6" s="2" t="s">
        <v>9</v>
      </c>
    </row>
    <row r="7" spans="1:12" ht="14.65" customHeight="1" x14ac:dyDescent="0.2">
      <c r="A7" s="28" t="s">
        <v>62</v>
      </c>
      <c r="B7" s="28"/>
      <c r="D7" s="2" t="s">
        <v>63</v>
      </c>
      <c r="F7" s="2" t="s">
        <v>64</v>
      </c>
      <c r="H7" s="2" t="s">
        <v>65</v>
      </c>
      <c r="J7" s="2" t="s">
        <v>63</v>
      </c>
      <c r="L7" s="2" t="s">
        <v>18</v>
      </c>
    </row>
    <row r="8" spans="1:12" ht="21.95" customHeight="1" x14ac:dyDescent="0.2">
      <c r="A8" s="29" t="s">
        <v>66</v>
      </c>
      <c r="B8" s="29"/>
      <c r="D8" s="6">
        <v>1633212876</v>
      </c>
      <c r="F8" s="6">
        <v>46878280593</v>
      </c>
      <c r="H8" s="6">
        <v>47789466957</v>
      </c>
      <c r="J8" s="6">
        <v>722026512</v>
      </c>
      <c r="L8" s="7" t="s">
        <v>67</v>
      </c>
    </row>
    <row r="9" spans="1:12" ht="21.95" customHeight="1" x14ac:dyDescent="0.2">
      <c r="A9" s="27" t="s">
        <v>68</v>
      </c>
      <c r="B9" s="27"/>
      <c r="D9" s="9">
        <v>5144134</v>
      </c>
      <c r="F9" s="9">
        <v>21082</v>
      </c>
      <c r="H9" s="9">
        <v>0</v>
      </c>
      <c r="J9" s="9">
        <v>5165216</v>
      </c>
      <c r="L9" s="10" t="s">
        <v>69</v>
      </c>
    </row>
    <row r="10" spans="1:12" ht="21.95" customHeight="1" x14ac:dyDescent="0.2">
      <c r="A10" s="27" t="s">
        <v>70</v>
      </c>
      <c r="B10" s="27"/>
      <c r="D10" s="9">
        <v>19946231</v>
      </c>
      <c r="F10" s="9">
        <v>81635</v>
      </c>
      <c r="H10" s="9">
        <v>0</v>
      </c>
      <c r="J10" s="9">
        <v>20027866</v>
      </c>
      <c r="L10" s="10" t="s">
        <v>69</v>
      </c>
    </row>
    <row r="11" spans="1:12" ht="21.95" customHeight="1" x14ac:dyDescent="0.2">
      <c r="A11" s="27" t="s">
        <v>71</v>
      </c>
      <c r="B11" s="27"/>
      <c r="D11" s="9">
        <v>3380564</v>
      </c>
      <c r="F11" s="9">
        <v>13835</v>
      </c>
      <c r="H11" s="9">
        <v>0</v>
      </c>
      <c r="J11" s="9">
        <v>3394399</v>
      </c>
      <c r="L11" s="10" t="s">
        <v>69</v>
      </c>
    </row>
    <row r="12" spans="1:12" ht="21.95" customHeight="1" x14ac:dyDescent="0.2">
      <c r="A12" s="27" t="s">
        <v>72</v>
      </c>
      <c r="B12" s="27"/>
      <c r="D12" s="9">
        <v>4919604412</v>
      </c>
      <c r="F12" s="9">
        <v>26813903251</v>
      </c>
      <c r="H12" s="9">
        <v>31652650283</v>
      </c>
      <c r="J12" s="9">
        <v>80857380</v>
      </c>
      <c r="L12" s="10" t="s">
        <v>69</v>
      </c>
    </row>
    <row r="13" spans="1:12" ht="21.95" customHeight="1" x14ac:dyDescent="0.2">
      <c r="A13" s="27" t="s">
        <v>73</v>
      </c>
      <c r="B13" s="27"/>
      <c r="D13" s="9">
        <v>678</v>
      </c>
      <c r="F13" s="9">
        <v>0</v>
      </c>
      <c r="H13" s="9">
        <v>0</v>
      </c>
      <c r="J13" s="9">
        <v>678</v>
      </c>
      <c r="L13" s="10" t="s">
        <v>69</v>
      </c>
    </row>
    <row r="14" spans="1:12" ht="21.95" customHeight="1" x14ac:dyDescent="0.2">
      <c r="A14" s="27" t="s">
        <v>74</v>
      </c>
      <c r="B14" s="27"/>
      <c r="D14" s="9">
        <v>268943564</v>
      </c>
      <c r="F14" s="9">
        <v>35805047964</v>
      </c>
      <c r="H14" s="9">
        <v>33871691051</v>
      </c>
      <c r="J14" s="9">
        <v>2202300477</v>
      </c>
      <c r="L14" s="10" t="s">
        <v>75</v>
      </c>
    </row>
    <row r="15" spans="1:12" ht="21.95" customHeight="1" x14ac:dyDescent="0.2">
      <c r="A15" s="23" t="s">
        <v>76</v>
      </c>
      <c r="B15" s="23"/>
      <c r="D15" s="13">
        <v>50000000</v>
      </c>
      <c r="F15" s="13">
        <v>0</v>
      </c>
      <c r="H15" s="13">
        <v>0</v>
      </c>
      <c r="J15" s="13">
        <v>50000000</v>
      </c>
      <c r="L15" s="14" t="s">
        <v>69</v>
      </c>
    </row>
    <row r="16" spans="1:12" ht="21.95" customHeight="1" x14ac:dyDescent="0.2">
      <c r="A16" s="26" t="s">
        <v>58</v>
      </c>
      <c r="B16" s="26"/>
      <c r="D16" s="16">
        <v>6900232459</v>
      </c>
      <c r="F16" s="16">
        <v>109497348360</v>
      </c>
      <c r="H16" s="16">
        <v>113313808291</v>
      </c>
      <c r="J16" s="16">
        <v>3083772528</v>
      </c>
      <c r="L16" s="17">
        <v>0</v>
      </c>
    </row>
  </sheetData>
  <mergeCells count="15">
    <mergeCell ref="A1:L1"/>
    <mergeCell ref="A2:L2"/>
    <mergeCell ref="A3:L3"/>
    <mergeCell ref="B5:L5"/>
    <mergeCell ref="F6:H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15" zoomScaleNormal="100" zoomScaleSheetLayoutView="115" workbookViewId="0">
      <selection activeCell="B14" sqref="B1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95" customHeight="1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9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65" customHeight="1" x14ac:dyDescent="0.2"/>
    <row r="5" spans="1:10" ht="29.1" customHeight="1" x14ac:dyDescent="0.2">
      <c r="A5" s="1" t="s">
        <v>78</v>
      </c>
      <c r="B5" s="33" t="s">
        <v>79</v>
      </c>
      <c r="C5" s="33"/>
      <c r="D5" s="33"/>
      <c r="E5" s="33"/>
      <c r="F5" s="33"/>
      <c r="G5" s="33"/>
      <c r="H5" s="33"/>
      <c r="I5" s="33"/>
      <c r="J5" s="33"/>
    </row>
    <row r="6" spans="1:10" ht="14.65" customHeight="1" x14ac:dyDescent="0.2"/>
    <row r="7" spans="1:10" ht="14.65" customHeight="1" x14ac:dyDescent="0.2">
      <c r="A7" s="28" t="s">
        <v>80</v>
      </c>
      <c r="B7" s="28"/>
      <c r="D7" s="2" t="s">
        <v>81</v>
      </c>
      <c r="F7" s="2" t="s">
        <v>63</v>
      </c>
      <c r="H7" s="2" t="s">
        <v>82</v>
      </c>
      <c r="J7" s="2" t="s">
        <v>83</v>
      </c>
    </row>
    <row r="8" spans="1:10" ht="21.95" customHeight="1" x14ac:dyDescent="0.2">
      <c r="A8" s="29" t="s">
        <v>84</v>
      </c>
      <c r="B8" s="29"/>
      <c r="D8" s="5" t="s">
        <v>85</v>
      </c>
      <c r="F8" s="6">
        <v>9769043845</v>
      </c>
      <c r="H8" s="7">
        <v>156.96</v>
      </c>
      <c r="J8" s="7">
        <v>0.35</v>
      </c>
    </row>
    <row r="9" spans="1:10" ht="21.95" customHeight="1" x14ac:dyDescent="0.2">
      <c r="A9" s="27" t="s">
        <v>88</v>
      </c>
      <c r="B9" s="27"/>
      <c r="D9" s="8" t="s">
        <v>86</v>
      </c>
      <c r="F9" s="9">
        <v>2574344</v>
      </c>
      <c r="H9" s="10">
        <v>0.04</v>
      </c>
      <c r="J9" s="10">
        <v>0</v>
      </c>
    </row>
    <row r="10" spans="1:10" ht="21.95" customHeight="1" x14ac:dyDescent="0.2">
      <c r="A10" s="23" t="s">
        <v>89</v>
      </c>
      <c r="B10" s="23"/>
      <c r="D10" s="8" t="s">
        <v>87</v>
      </c>
      <c r="F10" s="13">
        <v>587646770</v>
      </c>
      <c r="H10" s="14">
        <v>9.44</v>
      </c>
      <c r="J10" s="14">
        <v>0.02</v>
      </c>
    </row>
    <row r="11" spans="1:10" ht="21.95" customHeight="1" x14ac:dyDescent="0.2">
      <c r="A11" s="26" t="s">
        <v>58</v>
      </c>
      <c r="B11" s="26"/>
      <c r="D11" s="16"/>
      <c r="F11" s="16">
        <v>10359264959</v>
      </c>
      <c r="H11" s="17">
        <v>166.44</v>
      </c>
      <c r="J11" s="17">
        <v>0.37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1"/>
  <sheetViews>
    <sheetView rightToLeft="1" view="pageBreakPreview" topLeftCell="A4" zoomScale="85" zoomScaleNormal="70" zoomScaleSheetLayoutView="85" workbookViewId="0">
      <selection activeCell="I29" sqref="I29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7109375" bestFit="1" customWidth="1"/>
    <col min="7" max="7" width="1.28515625" customWidth="1"/>
    <col min="8" max="8" width="15.42578125" bestFit="1" customWidth="1"/>
    <col min="9" max="9" width="1.28515625" customWidth="1"/>
    <col min="10" max="10" width="16.7109375" bestFit="1" customWidth="1"/>
    <col min="11" max="11" width="1.28515625" customWidth="1"/>
    <col min="12" max="12" width="15.28515625" bestFit="1" customWidth="1"/>
    <col min="13" max="13" width="1.28515625" customWidth="1"/>
    <col min="14" max="14" width="16" bestFit="1" customWidth="1"/>
    <col min="15" max="16" width="1.28515625" customWidth="1"/>
    <col min="17" max="17" width="17.140625" bestFit="1" customWidth="1"/>
    <col min="18" max="18" width="1.28515625" customWidth="1"/>
    <col min="19" max="19" width="16" bestFit="1" customWidth="1"/>
    <col min="20" max="20" width="1.28515625" customWidth="1"/>
    <col min="21" max="21" width="17.140625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95" customHeight="1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9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65" customHeight="1" x14ac:dyDescent="0.2"/>
    <row r="5" spans="1:23" ht="14.65" customHeight="1" x14ac:dyDescent="0.2">
      <c r="A5" s="1" t="s">
        <v>90</v>
      </c>
      <c r="B5" s="33" t="s">
        <v>91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4.65" customHeight="1" x14ac:dyDescent="0.2">
      <c r="D6" s="28" t="s">
        <v>92</v>
      </c>
      <c r="E6" s="28"/>
      <c r="F6" s="28"/>
      <c r="G6" s="28"/>
      <c r="H6" s="28"/>
      <c r="I6" s="28"/>
      <c r="J6" s="28"/>
      <c r="K6" s="28"/>
      <c r="L6" s="28"/>
      <c r="N6" s="28" t="s">
        <v>93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4.65" customHeight="1" x14ac:dyDescent="0.2">
      <c r="A7" s="28" t="s">
        <v>94</v>
      </c>
      <c r="B7" s="28"/>
      <c r="D7" s="2" t="s">
        <v>95</v>
      </c>
      <c r="F7" s="2" t="s">
        <v>96</v>
      </c>
      <c r="H7" s="2" t="s">
        <v>97</v>
      </c>
      <c r="J7" s="4" t="s">
        <v>63</v>
      </c>
      <c r="K7" s="3"/>
      <c r="L7" s="4" t="s">
        <v>82</v>
      </c>
      <c r="N7" s="2" t="s">
        <v>95</v>
      </c>
      <c r="P7" s="28" t="s">
        <v>96</v>
      </c>
      <c r="Q7" s="28"/>
      <c r="S7" s="2" t="s">
        <v>97</v>
      </c>
      <c r="U7" s="4" t="s">
        <v>63</v>
      </c>
      <c r="V7" s="3"/>
      <c r="W7" s="4" t="s">
        <v>82</v>
      </c>
    </row>
    <row r="8" spans="1:23" ht="21.95" customHeight="1" x14ac:dyDescent="0.2">
      <c r="A8" s="29" t="s">
        <v>19</v>
      </c>
      <c r="B8" s="29"/>
      <c r="D8" s="6">
        <v>0</v>
      </c>
      <c r="F8" s="6">
        <v>0</v>
      </c>
      <c r="H8" s="6">
        <v>3570864220</v>
      </c>
      <c r="J8" s="6">
        <v>3570864220</v>
      </c>
      <c r="L8" s="7">
        <v>57.37</v>
      </c>
      <c r="N8" s="6">
        <v>0</v>
      </c>
      <c r="P8" s="30">
        <v>0</v>
      </c>
      <c r="Q8" s="30"/>
      <c r="S8" s="6">
        <v>4304037751</v>
      </c>
      <c r="U8" s="6">
        <v>4304037751</v>
      </c>
      <c r="W8" s="7">
        <v>1.74</v>
      </c>
    </row>
    <row r="9" spans="1:23" ht="21.95" customHeight="1" x14ac:dyDescent="0.2">
      <c r="A9" s="27" t="s">
        <v>23</v>
      </c>
      <c r="B9" s="27"/>
      <c r="D9" s="9">
        <v>0</v>
      </c>
      <c r="F9" s="9">
        <v>0</v>
      </c>
      <c r="H9" s="9">
        <v>976108456</v>
      </c>
      <c r="J9" s="9">
        <v>976108456</v>
      </c>
      <c r="L9" s="10">
        <v>15.68</v>
      </c>
      <c r="N9" s="9">
        <v>0</v>
      </c>
      <c r="P9" s="24">
        <v>0</v>
      </c>
      <c r="Q9" s="24"/>
      <c r="S9" s="9">
        <v>976108456</v>
      </c>
      <c r="U9" s="9">
        <v>976108456</v>
      </c>
      <c r="W9" s="10">
        <v>0.39</v>
      </c>
    </row>
    <row r="10" spans="1:23" ht="21.95" customHeight="1" x14ac:dyDescent="0.2">
      <c r="A10" s="27" t="s">
        <v>57</v>
      </c>
      <c r="B10" s="27"/>
      <c r="D10" s="9">
        <v>0</v>
      </c>
      <c r="F10" s="9">
        <v>795581482</v>
      </c>
      <c r="H10" s="9">
        <v>797321127</v>
      </c>
      <c r="J10" s="9">
        <v>1592902609</v>
      </c>
      <c r="L10" s="10">
        <v>25.59</v>
      </c>
      <c r="N10" s="9">
        <v>0</v>
      </c>
      <c r="P10" s="24">
        <v>795581482</v>
      </c>
      <c r="Q10" s="24"/>
      <c r="S10" s="9">
        <v>797321127</v>
      </c>
      <c r="U10" s="9">
        <v>1592902609</v>
      </c>
      <c r="W10" s="10">
        <v>0.64</v>
      </c>
    </row>
    <row r="11" spans="1:23" ht="21.95" customHeight="1" x14ac:dyDescent="0.2">
      <c r="A11" s="27" t="s">
        <v>49</v>
      </c>
      <c r="B11" s="27"/>
      <c r="D11" s="9">
        <v>0</v>
      </c>
      <c r="F11" s="9">
        <v>0</v>
      </c>
      <c r="H11" s="9">
        <v>1504137389</v>
      </c>
      <c r="J11" s="9">
        <v>1504137389</v>
      </c>
      <c r="L11" s="10">
        <v>24.17</v>
      </c>
      <c r="N11" s="9">
        <v>0</v>
      </c>
      <c r="P11" s="24">
        <v>0</v>
      </c>
      <c r="Q11" s="24"/>
      <c r="S11" s="9">
        <v>1504137389</v>
      </c>
      <c r="U11" s="9">
        <v>1504137389</v>
      </c>
      <c r="W11" s="10">
        <v>0.61</v>
      </c>
    </row>
    <row r="12" spans="1:23" ht="21.95" customHeight="1" x14ac:dyDescent="0.2">
      <c r="A12" s="27" t="s">
        <v>29</v>
      </c>
      <c r="B12" s="27"/>
      <c r="D12" s="9">
        <v>0</v>
      </c>
      <c r="F12" s="9">
        <v>0</v>
      </c>
      <c r="H12" s="9">
        <v>-2112033693</v>
      </c>
      <c r="J12" s="9">
        <v>-2112033693</v>
      </c>
      <c r="L12" s="10">
        <v>-33.93</v>
      </c>
      <c r="N12" s="9">
        <v>0</v>
      </c>
      <c r="P12" s="24">
        <v>0</v>
      </c>
      <c r="Q12" s="24"/>
      <c r="S12" s="9">
        <v>-2898129619</v>
      </c>
      <c r="U12" s="9">
        <v>-2898129619</v>
      </c>
      <c r="W12" s="10">
        <v>-1.17</v>
      </c>
    </row>
    <row r="13" spans="1:23" ht="21.95" customHeight="1" x14ac:dyDescent="0.2">
      <c r="A13" s="27" t="s">
        <v>25</v>
      </c>
      <c r="B13" s="27"/>
      <c r="D13" s="9">
        <v>0</v>
      </c>
      <c r="F13" s="9">
        <v>0</v>
      </c>
      <c r="H13" s="9">
        <v>-10720063</v>
      </c>
      <c r="J13" s="9">
        <v>-10720063</v>
      </c>
      <c r="L13" s="10">
        <v>-0.17</v>
      </c>
      <c r="N13" s="9">
        <v>0</v>
      </c>
      <c r="P13" s="24">
        <v>0</v>
      </c>
      <c r="Q13" s="24"/>
      <c r="S13" s="9">
        <v>-10720063</v>
      </c>
      <c r="U13" s="9">
        <v>-10720063</v>
      </c>
      <c r="W13" s="10">
        <v>0</v>
      </c>
    </row>
    <row r="14" spans="1:23" ht="21.95" customHeight="1" x14ac:dyDescent="0.2">
      <c r="A14" s="27" t="s">
        <v>39</v>
      </c>
      <c r="B14" s="27"/>
      <c r="D14" s="9">
        <v>0</v>
      </c>
      <c r="F14" s="9">
        <v>0</v>
      </c>
      <c r="H14" s="9">
        <v>-1006794611</v>
      </c>
      <c r="J14" s="9">
        <v>-1006794611</v>
      </c>
      <c r="L14" s="10">
        <v>-16.18</v>
      </c>
      <c r="N14" s="9">
        <v>0</v>
      </c>
      <c r="P14" s="24">
        <v>0</v>
      </c>
      <c r="Q14" s="24"/>
      <c r="S14" s="9">
        <v>4611454771</v>
      </c>
      <c r="U14" s="9">
        <v>4611454771</v>
      </c>
      <c r="W14" s="10">
        <v>1.87</v>
      </c>
    </row>
    <row r="15" spans="1:23" ht="21.95" customHeight="1" x14ac:dyDescent="0.2">
      <c r="A15" s="27" t="s">
        <v>33</v>
      </c>
      <c r="B15" s="27"/>
      <c r="D15" s="9">
        <v>0</v>
      </c>
      <c r="F15" s="9">
        <v>-314770789</v>
      </c>
      <c r="H15" s="9">
        <v>315840944</v>
      </c>
      <c r="J15" s="9">
        <v>1070155</v>
      </c>
      <c r="L15" s="10">
        <v>0.02</v>
      </c>
      <c r="N15" s="9">
        <v>0</v>
      </c>
      <c r="P15" s="24">
        <v>3919882210</v>
      </c>
      <c r="Q15" s="24"/>
      <c r="S15" s="9">
        <v>315840944</v>
      </c>
      <c r="U15" s="9">
        <v>4235723154</v>
      </c>
      <c r="W15" s="10">
        <v>1.71</v>
      </c>
    </row>
    <row r="16" spans="1:23" ht="21.95" customHeight="1" x14ac:dyDescent="0.2">
      <c r="A16" s="27" t="s">
        <v>53</v>
      </c>
      <c r="B16" s="27"/>
      <c r="D16" s="9">
        <v>0</v>
      </c>
      <c r="F16" s="9">
        <v>-415015875</v>
      </c>
      <c r="H16" s="9">
        <v>0</v>
      </c>
      <c r="J16" s="9">
        <v>-415015875</v>
      </c>
      <c r="L16" s="10">
        <v>-6.67</v>
      </c>
      <c r="N16" s="9">
        <v>0</v>
      </c>
      <c r="P16" s="24">
        <v>-623766377</v>
      </c>
      <c r="Q16" s="24"/>
      <c r="S16" s="9">
        <v>166482450</v>
      </c>
      <c r="U16" s="9">
        <v>-457283927</v>
      </c>
      <c r="W16" s="10">
        <v>-0.18</v>
      </c>
    </row>
    <row r="17" spans="1:23" ht="21.95" customHeight="1" x14ac:dyDescent="0.2">
      <c r="A17" s="27" t="s">
        <v>98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4">
        <v>0</v>
      </c>
      <c r="Q17" s="24"/>
      <c r="S17" s="9">
        <v>-539285845</v>
      </c>
      <c r="U17" s="9">
        <v>-539285845</v>
      </c>
      <c r="W17" s="10">
        <v>-0.22</v>
      </c>
    </row>
    <row r="18" spans="1:23" ht="21.95" customHeight="1" x14ac:dyDescent="0.2">
      <c r="A18" s="27" t="s">
        <v>99</v>
      </c>
      <c r="B18" s="27"/>
      <c r="D18" s="9">
        <v>0</v>
      </c>
      <c r="F18" s="9">
        <v>0</v>
      </c>
      <c r="H18" s="9">
        <v>0</v>
      </c>
      <c r="J18" s="9">
        <v>0</v>
      </c>
      <c r="L18" s="10">
        <v>0</v>
      </c>
      <c r="N18" s="9">
        <v>0</v>
      </c>
      <c r="P18" s="24">
        <v>0</v>
      </c>
      <c r="Q18" s="24"/>
      <c r="S18" s="9">
        <v>3369650942</v>
      </c>
      <c r="U18" s="9">
        <v>3369650942</v>
      </c>
      <c r="W18" s="10">
        <v>1.36</v>
      </c>
    </row>
    <row r="19" spans="1:23" ht="21.95" customHeight="1" x14ac:dyDescent="0.2">
      <c r="A19" s="27" t="s">
        <v>28</v>
      </c>
      <c r="B19" s="27"/>
      <c r="D19" s="9">
        <v>0</v>
      </c>
      <c r="F19" s="9">
        <v>-725656500</v>
      </c>
      <c r="H19" s="9">
        <v>0</v>
      </c>
      <c r="J19" s="9">
        <v>-725656500</v>
      </c>
      <c r="L19" s="10">
        <v>-11.66</v>
      </c>
      <c r="N19" s="9">
        <v>0</v>
      </c>
      <c r="P19" s="24">
        <v>-139167002</v>
      </c>
      <c r="Q19" s="24"/>
      <c r="S19" s="9">
        <v>1461253558</v>
      </c>
      <c r="U19" s="9">
        <v>1322086556</v>
      </c>
      <c r="W19" s="10">
        <v>0.53</v>
      </c>
    </row>
    <row r="20" spans="1:23" ht="21.95" customHeight="1" x14ac:dyDescent="0.2">
      <c r="A20" s="27" t="s">
        <v>32</v>
      </c>
      <c r="B20" s="27"/>
      <c r="D20" s="9">
        <v>0</v>
      </c>
      <c r="F20" s="9">
        <v>-6200882707</v>
      </c>
      <c r="H20" s="9">
        <v>0</v>
      </c>
      <c r="J20" s="9">
        <v>-6200882707</v>
      </c>
      <c r="L20" s="10">
        <v>-99.63</v>
      </c>
      <c r="N20" s="9">
        <v>0</v>
      </c>
      <c r="P20" s="24">
        <v>-8596678651</v>
      </c>
      <c r="Q20" s="24"/>
      <c r="S20" s="9">
        <v>-1581998172</v>
      </c>
      <c r="U20" s="9">
        <v>-10178676823</v>
      </c>
      <c r="W20" s="10">
        <v>-4.12</v>
      </c>
    </row>
    <row r="21" spans="1:23" ht="21.95" customHeight="1" x14ac:dyDescent="0.2">
      <c r="A21" s="27" t="s">
        <v>37</v>
      </c>
      <c r="B21" s="27"/>
      <c r="D21" s="9">
        <v>10396672151</v>
      </c>
      <c r="F21" s="9">
        <v>-5218825204</v>
      </c>
      <c r="H21" s="9">
        <v>0</v>
      </c>
      <c r="J21" s="9">
        <v>5177846947</v>
      </c>
      <c r="L21" s="10">
        <v>83.19</v>
      </c>
      <c r="N21" s="9">
        <v>10396672151</v>
      </c>
      <c r="P21" s="24">
        <v>15192088626</v>
      </c>
      <c r="Q21" s="24"/>
      <c r="S21" s="9">
        <v>0</v>
      </c>
      <c r="U21" s="9">
        <v>25588760777</v>
      </c>
      <c r="W21" s="10">
        <v>10.35</v>
      </c>
    </row>
    <row r="22" spans="1:23" ht="21.95" customHeight="1" x14ac:dyDescent="0.2">
      <c r="A22" s="27" t="s">
        <v>51</v>
      </c>
      <c r="B22" s="27"/>
      <c r="D22" s="9">
        <v>3399141571</v>
      </c>
      <c r="F22" s="9">
        <v>-1774297809</v>
      </c>
      <c r="H22" s="9">
        <v>0</v>
      </c>
      <c r="J22" s="9">
        <v>1624843762</v>
      </c>
      <c r="L22" s="10">
        <v>26.11</v>
      </c>
      <c r="N22" s="9">
        <v>3399141571</v>
      </c>
      <c r="P22" s="24">
        <v>1566764440</v>
      </c>
      <c r="Q22" s="24"/>
      <c r="S22" s="9">
        <v>0</v>
      </c>
      <c r="U22" s="9">
        <v>4965906011</v>
      </c>
      <c r="W22" s="10">
        <v>2.0099999999999998</v>
      </c>
    </row>
    <row r="23" spans="1:23" ht="21.95" customHeight="1" x14ac:dyDescent="0.2">
      <c r="A23" s="27" t="s">
        <v>26</v>
      </c>
      <c r="B23" s="27"/>
      <c r="D23" s="9">
        <v>29875467959</v>
      </c>
      <c r="F23" s="9">
        <v>-16010888514</v>
      </c>
      <c r="H23" s="9">
        <v>0</v>
      </c>
      <c r="J23" s="9">
        <v>13864579445</v>
      </c>
      <c r="L23" s="10">
        <v>222.76</v>
      </c>
      <c r="N23" s="9">
        <v>29875467959</v>
      </c>
      <c r="P23" s="24">
        <v>13008846919</v>
      </c>
      <c r="Q23" s="24"/>
      <c r="S23" s="9">
        <v>0</v>
      </c>
      <c r="U23" s="9">
        <v>42884314878</v>
      </c>
      <c r="W23" s="10">
        <v>17.350000000000001</v>
      </c>
    </row>
    <row r="24" spans="1:23" ht="21.95" customHeight="1" x14ac:dyDescent="0.2">
      <c r="A24" s="27" t="s">
        <v>34</v>
      </c>
      <c r="B24" s="27"/>
      <c r="D24" s="9">
        <v>0</v>
      </c>
      <c r="F24" s="9">
        <v>-15741790126</v>
      </c>
      <c r="H24" s="9">
        <v>0</v>
      </c>
      <c r="J24" s="9">
        <v>-15741790126</v>
      </c>
      <c r="L24" s="10">
        <v>-252.92</v>
      </c>
      <c r="N24" s="9">
        <v>0</v>
      </c>
      <c r="P24" s="24">
        <v>504182643</v>
      </c>
      <c r="Q24" s="24"/>
      <c r="S24" s="9">
        <v>0</v>
      </c>
      <c r="U24" s="9">
        <v>504182643</v>
      </c>
      <c r="W24" s="10">
        <v>0.2</v>
      </c>
    </row>
    <row r="25" spans="1:23" ht="21.95" customHeight="1" x14ac:dyDescent="0.2">
      <c r="A25" s="27" t="s">
        <v>35</v>
      </c>
      <c r="B25" s="27"/>
      <c r="D25" s="9">
        <v>0</v>
      </c>
      <c r="F25" s="9">
        <v>-371583933</v>
      </c>
      <c r="H25" s="9">
        <v>0</v>
      </c>
      <c r="J25" s="9">
        <v>-371583933</v>
      </c>
      <c r="L25" s="10">
        <v>-5.97</v>
      </c>
      <c r="N25" s="9">
        <v>0</v>
      </c>
      <c r="P25" s="24">
        <v>-5366565648</v>
      </c>
      <c r="Q25" s="24"/>
      <c r="S25" s="9">
        <v>0</v>
      </c>
      <c r="U25" s="9">
        <v>-5366565648</v>
      </c>
      <c r="W25" s="10">
        <v>-2.17</v>
      </c>
    </row>
    <row r="26" spans="1:23" ht="21.95" customHeight="1" x14ac:dyDescent="0.2">
      <c r="A26" s="27" t="s">
        <v>47</v>
      </c>
      <c r="B26" s="2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4">
        <v>0</v>
      </c>
      <c r="Q26" s="24"/>
      <c r="S26" s="9">
        <v>0</v>
      </c>
      <c r="U26" s="9">
        <v>0</v>
      </c>
      <c r="W26" s="10">
        <v>0</v>
      </c>
    </row>
    <row r="27" spans="1:23" ht="21.95" customHeight="1" x14ac:dyDescent="0.2">
      <c r="A27" s="27" t="s">
        <v>42</v>
      </c>
      <c r="B27" s="27"/>
      <c r="D27" s="9">
        <v>0</v>
      </c>
      <c r="F27" s="9">
        <v>1862508144</v>
      </c>
      <c r="H27" s="9">
        <v>0</v>
      </c>
      <c r="J27" s="9">
        <v>1862508144</v>
      </c>
      <c r="L27" s="10">
        <v>29.92</v>
      </c>
      <c r="N27" s="9">
        <v>0</v>
      </c>
      <c r="P27" s="24">
        <v>10962190793</v>
      </c>
      <c r="Q27" s="24"/>
      <c r="S27" s="9">
        <v>0</v>
      </c>
      <c r="U27" s="9">
        <v>10962190793</v>
      </c>
      <c r="W27" s="10">
        <v>4.43</v>
      </c>
    </row>
    <row r="28" spans="1:23" ht="21.95" customHeight="1" x14ac:dyDescent="0.2">
      <c r="A28" s="27" t="s">
        <v>52</v>
      </c>
      <c r="B28" s="27"/>
      <c r="D28" s="9">
        <v>0</v>
      </c>
      <c r="F28" s="9">
        <v>-6701955885</v>
      </c>
      <c r="H28" s="9">
        <v>0</v>
      </c>
      <c r="J28" s="9">
        <v>-6701955885</v>
      </c>
      <c r="L28" s="10">
        <v>-107.68</v>
      </c>
      <c r="N28" s="9">
        <v>0</v>
      </c>
      <c r="P28" s="24">
        <v>8206476596</v>
      </c>
      <c r="Q28" s="24"/>
      <c r="S28" s="9">
        <v>0</v>
      </c>
      <c r="U28" s="9">
        <v>8206476596</v>
      </c>
      <c r="W28" s="10">
        <v>3.32</v>
      </c>
    </row>
    <row r="29" spans="1:23" ht="21.95" customHeight="1" x14ac:dyDescent="0.2">
      <c r="A29" s="27" t="s">
        <v>36</v>
      </c>
      <c r="B29" s="27"/>
      <c r="D29" s="9">
        <v>0</v>
      </c>
      <c r="F29" s="9">
        <v>14635465010</v>
      </c>
      <c r="H29" s="9">
        <v>0</v>
      </c>
      <c r="J29" s="9">
        <v>14635465010</v>
      </c>
      <c r="L29" s="10">
        <v>235.14</v>
      </c>
      <c r="N29" s="9">
        <v>0</v>
      </c>
      <c r="P29" s="24">
        <v>48807339008</v>
      </c>
      <c r="Q29" s="24"/>
      <c r="S29" s="9">
        <v>0</v>
      </c>
      <c r="U29" s="9">
        <v>48807339008</v>
      </c>
      <c r="W29" s="10">
        <v>19.739999999999998</v>
      </c>
    </row>
    <row r="30" spans="1:23" ht="21.95" customHeight="1" x14ac:dyDescent="0.2">
      <c r="A30" s="27" t="s">
        <v>30</v>
      </c>
      <c r="B30" s="27"/>
      <c r="D30" s="9">
        <v>0</v>
      </c>
      <c r="F30" s="9">
        <v>-5737976007</v>
      </c>
      <c r="H30" s="9">
        <v>0</v>
      </c>
      <c r="J30" s="9">
        <v>-5737976007</v>
      </c>
      <c r="L30" s="10">
        <v>-92.19</v>
      </c>
      <c r="N30" s="9">
        <v>0</v>
      </c>
      <c r="P30" s="24">
        <v>3110950848</v>
      </c>
      <c r="Q30" s="24"/>
      <c r="S30" s="9">
        <v>0</v>
      </c>
      <c r="U30" s="9">
        <v>3110950848</v>
      </c>
      <c r="W30" s="10">
        <v>1.26</v>
      </c>
    </row>
    <row r="31" spans="1:23" ht="21.95" customHeight="1" x14ac:dyDescent="0.2">
      <c r="A31" s="27" t="s">
        <v>20</v>
      </c>
      <c r="B31" s="27"/>
      <c r="D31" s="9">
        <v>0</v>
      </c>
      <c r="F31" s="9">
        <v>1897021451</v>
      </c>
      <c r="H31" s="9">
        <v>0</v>
      </c>
      <c r="J31" s="9">
        <v>1897021451</v>
      </c>
      <c r="L31" s="10">
        <v>30.48</v>
      </c>
      <c r="N31" s="9">
        <v>0</v>
      </c>
      <c r="P31" s="24">
        <v>1538695177</v>
      </c>
      <c r="Q31" s="24"/>
      <c r="S31" s="9">
        <v>0</v>
      </c>
      <c r="U31" s="9">
        <v>1538695177</v>
      </c>
      <c r="W31" s="10">
        <v>0.62</v>
      </c>
    </row>
    <row r="32" spans="1:23" ht="21.95" customHeight="1" x14ac:dyDescent="0.2">
      <c r="A32" s="27" t="s">
        <v>48</v>
      </c>
      <c r="B32" s="27"/>
      <c r="D32" s="9">
        <v>0</v>
      </c>
      <c r="F32" s="9">
        <v>731815196</v>
      </c>
      <c r="H32" s="9">
        <v>0</v>
      </c>
      <c r="J32" s="9">
        <v>731815196</v>
      </c>
      <c r="L32" s="10">
        <v>11.76</v>
      </c>
      <c r="N32" s="9">
        <v>0</v>
      </c>
      <c r="P32" s="24">
        <v>10428366549</v>
      </c>
      <c r="Q32" s="24"/>
      <c r="S32" s="9">
        <v>0</v>
      </c>
      <c r="U32" s="9">
        <v>10428366549</v>
      </c>
      <c r="W32" s="10">
        <v>4.22</v>
      </c>
    </row>
    <row r="33" spans="1:23" ht="21.95" customHeight="1" x14ac:dyDescent="0.2">
      <c r="A33" s="27" t="s">
        <v>44</v>
      </c>
      <c r="B33" s="27"/>
      <c r="D33" s="9">
        <v>0</v>
      </c>
      <c r="F33" s="9">
        <v>-7085588400</v>
      </c>
      <c r="H33" s="9">
        <v>0</v>
      </c>
      <c r="J33" s="9">
        <v>-7085588400</v>
      </c>
      <c r="L33" s="10">
        <v>-113.84</v>
      </c>
      <c r="N33" s="9">
        <v>0</v>
      </c>
      <c r="P33" s="24">
        <v>-10912152486</v>
      </c>
      <c r="Q33" s="24"/>
      <c r="S33" s="9">
        <v>0</v>
      </c>
      <c r="U33" s="9">
        <v>-10912152486</v>
      </c>
      <c r="W33" s="10">
        <v>-4.41</v>
      </c>
    </row>
    <row r="34" spans="1:23" ht="21.95" customHeight="1" x14ac:dyDescent="0.2">
      <c r="A34" s="27" t="s">
        <v>56</v>
      </c>
      <c r="B34" s="27"/>
      <c r="D34" s="9">
        <v>0</v>
      </c>
      <c r="F34" s="9">
        <v>1142144010</v>
      </c>
      <c r="H34" s="9">
        <v>0</v>
      </c>
      <c r="J34" s="9">
        <v>1142144010</v>
      </c>
      <c r="L34" s="10">
        <v>18.350000000000001</v>
      </c>
      <c r="N34" s="9">
        <v>0</v>
      </c>
      <c r="P34" s="24">
        <v>1142144010</v>
      </c>
      <c r="Q34" s="24"/>
      <c r="S34" s="9">
        <v>0</v>
      </c>
      <c r="U34" s="9">
        <v>1142144010</v>
      </c>
      <c r="W34" s="10">
        <v>0.46</v>
      </c>
    </row>
    <row r="35" spans="1:23" ht="21.95" customHeight="1" x14ac:dyDescent="0.2">
      <c r="A35" s="27" t="s">
        <v>40</v>
      </c>
      <c r="B35" s="27"/>
      <c r="D35" s="9">
        <v>0</v>
      </c>
      <c r="F35" s="9">
        <v>9864958641</v>
      </c>
      <c r="H35" s="9">
        <v>0</v>
      </c>
      <c r="J35" s="9">
        <v>9864958641</v>
      </c>
      <c r="L35" s="10">
        <v>158.5</v>
      </c>
      <c r="N35" s="9">
        <v>0</v>
      </c>
      <c r="P35" s="24">
        <v>15988036419</v>
      </c>
      <c r="Q35" s="24"/>
      <c r="S35" s="9">
        <v>0</v>
      </c>
      <c r="U35" s="9">
        <v>15988036419</v>
      </c>
      <c r="W35" s="10">
        <v>6.47</v>
      </c>
    </row>
    <row r="36" spans="1:23" ht="21.95" customHeight="1" x14ac:dyDescent="0.2">
      <c r="A36" s="27" t="s">
        <v>38</v>
      </c>
      <c r="B36" s="27"/>
      <c r="D36" s="9">
        <v>0</v>
      </c>
      <c r="F36" s="9">
        <v>-9438823571</v>
      </c>
      <c r="H36" s="9">
        <v>0</v>
      </c>
      <c r="J36" s="9">
        <v>-9438823571</v>
      </c>
      <c r="L36" s="10">
        <v>-151.65</v>
      </c>
      <c r="N36" s="9">
        <v>0</v>
      </c>
      <c r="P36" s="24">
        <v>595241126</v>
      </c>
      <c r="Q36" s="24"/>
      <c r="S36" s="9">
        <v>0</v>
      </c>
      <c r="U36" s="9">
        <v>595241126</v>
      </c>
      <c r="W36" s="10">
        <v>0.24</v>
      </c>
    </row>
    <row r="37" spans="1:23" ht="21.95" customHeight="1" x14ac:dyDescent="0.2">
      <c r="A37" s="27" t="s">
        <v>43</v>
      </c>
      <c r="B37" s="27"/>
      <c r="D37" s="9">
        <v>0</v>
      </c>
      <c r="F37" s="9">
        <v>-5457334500</v>
      </c>
      <c r="H37" s="9">
        <v>0</v>
      </c>
      <c r="J37" s="9">
        <v>-5457334500</v>
      </c>
      <c r="L37" s="10">
        <v>-87.68</v>
      </c>
      <c r="N37" s="9">
        <v>0</v>
      </c>
      <c r="P37" s="24">
        <v>3906616500</v>
      </c>
      <c r="Q37" s="24"/>
      <c r="S37" s="9">
        <v>0</v>
      </c>
      <c r="U37" s="9">
        <v>3906616500</v>
      </c>
      <c r="W37" s="10">
        <v>1.58</v>
      </c>
    </row>
    <row r="38" spans="1:23" ht="21.95" customHeight="1" x14ac:dyDescent="0.2">
      <c r="A38" s="27" t="s">
        <v>31</v>
      </c>
      <c r="B38" s="27"/>
      <c r="D38" s="9">
        <v>0</v>
      </c>
      <c r="F38" s="9">
        <v>6521544280</v>
      </c>
      <c r="H38" s="9">
        <v>0</v>
      </c>
      <c r="J38" s="9">
        <v>6521544280</v>
      </c>
      <c r="L38" s="10">
        <v>104.78</v>
      </c>
      <c r="N38" s="9">
        <v>0</v>
      </c>
      <c r="P38" s="24">
        <v>13500740791</v>
      </c>
      <c r="Q38" s="24"/>
      <c r="S38" s="9">
        <v>0</v>
      </c>
      <c r="U38" s="9">
        <v>13500740791</v>
      </c>
      <c r="W38" s="10">
        <v>5.46</v>
      </c>
    </row>
    <row r="39" spans="1:23" ht="21.95" customHeight="1" x14ac:dyDescent="0.2">
      <c r="A39" s="27" t="s">
        <v>41</v>
      </c>
      <c r="B39" s="27"/>
      <c r="D39" s="9">
        <v>0</v>
      </c>
      <c r="F39" s="9">
        <v>-10610778596</v>
      </c>
      <c r="H39" s="9">
        <v>0</v>
      </c>
      <c r="J39" s="9">
        <v>-10610778596</v>
      </c>
      <c r="L39" s="10">
        <v>-170.48</v>
      </c>
      <c r="N39" s="9">
        <v>0</v>
      </c>
      <c r="P39" s="24">
        <v>-12624802376</v>
      </c>
      <c r="Q39" s="24"/>
      <c r="S39" s="9">
        <v>0</v>
      </c>
      <c r="U39" s="9">
        <v>-12624802376</v>
      </c>
      <c r="W39" s="10">
        <v>-5.1100000000000003</v>
      </c>
    </row>
    <row r="40" spans="1:23" ht="21.95" customHeight="1" x14ac:dyDescent="0.2">
      <c r="A40" s="27" t="s">
        <v>24</v>
      </c>
      <c r="B40" s="27"/>
      <c r="D40" s="9">
        <v>0</v>
      </c>
      <c r="F40" s="9">
        <v>-2488314309</v>
      </c>
      <c r="H40" s="9">
        <v>0</v>
      </c>
      <c r="J40" s="9">
        <v>-2488314309</v>
      </c>
      <c r="L40" s="10">
        <v>-39.979999999999997</v>
      </c>
      <c r="N40" s="9">
        <v>0</v>
      </c>
      <c r="P40" s="24">
        <v>8122071222</v>
      </c>
      <c r="Q40" s="24"/>
      <c r="S40" s="9">
        <v>0</v>
      </c>
      <c r="U40" s="9">
        <v>8122071222</v>
      </c>
      <c r="W40" s="10">
        <v>3.29</v>
      </c>
    </row>
    <row r="41" spans="1:23" ht="21.95" customHeight="1" x14ac:dyDescent="0.2">
      <c r="A41" s="27" t="s">
        <v>22</v>
      </c>
      <c r="B41" s="27"/>
      <c r="D41" s="9">
        <v>0</v>
      </c>
      <c r="F41" s="9">
        <v>26241908176</v>
      </c>
      <c r="H41" s="9">
        <v>0</v>
      </c>
      <c r="J41" s="9">
        <v>26241908176</v>
      </c>
      <c r="L41" s="10">
        <v>421.62</v>
      </c>
      <c r="N41" s="9">
        <v>0</v>
      </c>
      <c r="P41" s="24">
        <v>26241908176</v>
      </c>
      <c r="Q41" s="24"/>
      <c r="S41" s="9">
        <v>0</v>
      </c>
      <c r="U41" s="9">
        <v>26241908176</v>
      </c>
      <c r="W41" s="10">
        <v>10.62</v>
      </c>
    </row>
    <row r="42" spans="1:23" ht="21.95" customHeight="1" x14ac:dyDescent="0.2">
      <c r="A42" s="27" t="s">
        <v>27</v>
      </c>
      <c r="B42" s="27"/>
      <c r="D42" s="9">
        <v>0</v>
      </c>
      <c r="F42" s="9">
        <v>-6408878951</v>
      </c>
      <c r="H42" s="9">
        <v>0</v>
      </c>
      <c r="J42" s="9">
        <v>-6408878951</v>
      </c>
      <c r="L42" s="10">
        <v>-102.97</v>
      </c>
      <c r="N42" s="9">
        <v>0</v>
      </c>
      <c r="P42" s="24">
        <v>14954050888</v>
      </c>
      <c r="Q42" s="24"/>
      <c r="S42" s="9">
        <v>0</v>
      </c>
      <c r="U42" s="9">
        <v>14954050888</v>
      </c>
      <c r="W42" s="10">
        <v>6.05</v>
      </c>
    </row>
    <row r="43" spans="1:23" ht="21.95" customHeight="1" x14ac:dyDescent="0.2">
      <c r="A43" s="27" t="s">
        <v>45</v>
      </c>
      <c r="B43" s="27"/>
      <c r="D43" s="9">
        <v>0</v>
      </c>
      <c r="F43" s="9">
        <v>-1968580932</v>
      </c>
      <c r="H43" s="9">
        <v>0</v>
      </c>
      <c r="J43" s="9">
        <v>-1968580932</v>
      </c>
      <c r="L43" s="10">
        <v>-31.63</v>
      </c>
      <c r="N43" s="9">
        <v>0</v>
      </c>
      <c r="P43" s="24">
        <v>4074962533</v>
      </c>
      <c r="Q43" s="24"/>
      <c r="S43" s="9">
        <v>0</v>
      </c>
      <c r="U43" s="9">
        <v>4074962533</v>
      </c>
      <c r="W43" s="10">
        <v>1.65</v>
      </c>
    </row>
    <row r="44" spans="1:23" ht="21.95" customHeight="1" x14ac:dyDescent="0.2">
      <c r="A44" s="27" t="s">
        <v>55</v>
      </c>
      <c r="B44" s="27"/>
      <c r="D44" s="9">
        <v>0</v>
      </c>
      <c r="F44" s="9">
        <v>515949565</v>
      </c>
      <c r="H44" s="9">
        <v>0</v>
      </c>
      <c r="J44" s="9">
        <v>515949565</v>
      </c>
      <c r="L44" s="10">
        <v>8.2899999999999991</v>
      </c>
      <c r="N44" s="9">
        <v>0</v>
      </c>
      <c r="P44" s="24">
        <v>515949565</v>
      </c>
      <c r="Q44" s="24"/>
      <c r="S44" s="9">
        <v>0</v>
      </c>
      <c r="U44" s="9">
        <v>515949565</v>
      </c>
      <c r="W44" s="10">
        <v>0.21</v>
      </c>
    </row>
    <row r="45" spans="1:23" ht="21.95" customHeight="1" x14ac:dyDescent="0.2">
      <c r="A45" s="27" t="s">
        <v>50</v>
      </c>
      <c r="B45" s="27"/>
      <c r="D45" s="9">
        <v>0</v>
      </c>
      <c r="F45" s="9">
        <v>-8285269804</v>
      </c>
      <c r="H45" s="9">
        <v>0</v>
      </c>
      <c r="J45" s="9">
        <v>-8285269804</v>
      </c>
      <c r="L45" s="10">
        <v>-133.12</v>
      </c>
      <c r="N45" s="9">
        <v>0</v>
      </c>
      <c r="P45" s="24">
        <v>-6581418706</v>
      </c>
      <c r="Q45" s="24"/>
      <c r="S45" s="9">
        <v>0</v>
      </c>
      <c r="U45" s="9">
        <v>-6581418706</v>
      </c>
      <c r="W45" s="10">
        <v>-2.66</v>
      </c>
    </row>
    <row r="46" spans="1:23" ht="21.95" customHeight="1" x14ac:dyDescent="0.2">
      <c r="A46" s="27" t="s">
        <v>54</v>
      </c>
      <c r="B46" s="27"/>
      <c r="D46" s="9">
        <v>0</v>
      </c>
      <c r="F46" s="9">
        <v>-15390525428</v>
      </c>
      <c r="H46" s="9">
        <v>0</v>
      </c>
      <c r="J46" s="9">
        <v>-15390525428</v>
      </c>
      <c r="L46" s="10">
        <v>-247.28</v>
      </c>
      <c r="N46" s="9">
        <v>0</v>
      </c>
      <c r="P46" s="24">
        <v>-676506611</v>
      </c>
      <c r="Q46" s="24"/>
      <c r="S46" s="9">
        <v>0</v>
      </c>
      <c r="U46" s="9">
        <v>-676506611</v>
      </c>
      <c r="W46" s="10">
        <v>-0.27</v>
      </c>
    </row>
    <row r="47" spans="1:23" ht="21.95" customHeight="1" x14ac:dyDescent="0.2">
      <c r="A47" s="27" t="s">
        <v>100</v>
      </c>
      <c r="B47" s="27"/>
      <c r="D47" s="9">
        <v>0</v>
      </c>
      <c r="F47" s="9">
        <v>25894957372</v>
      </c>
      <c r="H47" s="9">
        <v>0</v>
      </c>
      <c r="J47" s="9">
        <v>25894957372</v>
      </c>
      <c r="L47" s="10">
        <v>416.05</v>
      </c>
      <c r="N47" s="9">
        <v>0</v>
      </c>
      <c r="P47" s="24">
        <v>30896183585</v>
      </c>
      <c r="Q47" s="24"/>
      <c r="S47" s="9">
        <v>0</v>
      </c>
      <c r="U47" s="9">
        <v>30896183585</v>
      </c>
      <c r="W47" s="10">
        <v>12.5</v>
      </c>
    </row>
    <row r="48" spans="1:23" ht="21.95" customHeight="1" x14ac:dyDescent="0.2">
      <c r="A48" s="23" t="s">
        <v>21</v>
      </c>
      <c r="B48" s="23"/>
      <c r="D48" s="13">
        <v>0</v>
      </c>
      <c r="F48" s="13">
        <v>-1693077092</v>
      </c>
      <c r="H48" s="13">
        <v>0</v>
      </c>
      <c r="J48" s="13">
        <v>-1693077092</v>
      </c>
      <c r="L48" s="14">
        <v>-27.2</v>
      </c>
      <c r="N48" s="13">
        <v>0</v>
      </c>
      <c r="P48" s="24">
        <v>-4371375880</v>
      </c>
      <c r="Q48" s="25"/>
      <c r="S48" s="13">
        <v>0</v>
      </c>
      <c r="U48" s="13">
        <v>-4371375880</v>
      </c>
      <c r="W48" s="14">
        <v>-1.77</v>
      </c>
    </row>
    <row r="49" spans="1:23" ht="21.95" customHeight="1" x14ac:dyDescent="0.2">
      <c r="A49" s="26" t="s">
        <v>58</v>
      </c>
      <c r="B49" s="26"/>
      <c r="D49" s="16">
        <v>43671281681</v>
      </c>
      <c r="F49" s="16">
        <v>-37936961605</v>
      </c>
      <c r="H49" s="16">
        <v>4034723769</v>
      </c>
      <c r="J49" s="16">
        <v>9769043845</v>
      </c>
      <c r="L49" s="17">
        <v>156.94999999999999</v>
      </c>
      <c r="N49" s="16">
        <v>43671281681</v>
      </c>
      <c r="Q49" s="16">
        <v>188086836369</v>
      </c>
      <c r="S49" s="16">
        <v>12476153689</v>
      </c>
      <c r="U49" s="16">
        <v>244234271739</v>
      </c>
      <c r="W49" s="17">
        <v>98.8</v>
      </c>
    </row>
    <row r="51" spans="1:23" x14ac:dyDescent="0.2">
      <c r="D51" s="20"/>
      <c r="F51" s="20"/>
      <c r="H51" s="20"/>
      <c r="N51" s="20"/>
      <c r="Q51" s="20"/>
      <c r="S51" s="20"/>
    </row>
  </sheetData>
  <mergeCells count="91"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8:B48"/>
    <mergeCell ref="P48:Q48"/>
    <mergeCell ref="A49:B49"/>
    <mergeCell ref="A45:B45"/>
    <mergeCell ref="P45:Q45"/>
    <mergeCell ref="A46:B46"/>
    <mergeCell ref="P46:Q46"/>
    <mergeCell ref="A47:B47"/>
    <mergeCell ref="P47:Q47"/>
  </mergeCells>
  <pageMargins left="0.39" right="0.39" top="0.39" bottom="0.39" header="0" footer="0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2"/>
  <sheetViews>
    <sheetView rightToLeft="1" view="pageBreakPreview" zoomScale="130" zoomScaleNormal="100" zoomScaleSheetLayoutView="130" workbookViewId="0">
      <selection activeCell="B14" sqref="B14"/>
    </sheetView>
  </sheetViews>
  <sheetFormatPr defaultRowHeight="12.75" x14ac:dyDescent="0.2"/>
  <cols>
    <col min="1" max="1" width="5.140625" customWidth="1"/>
    <col min="2" max="2" width="49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32" t="s">
        <v>0</v>
      </c>
      <c r="B1" s="32"/>
      <c r="C1" s="32"/>
      <c r="D1" s="32"/>
      <c r="E1" s="32"/>
      <c r="F1" s="32"/>
    </row>
    <row r="2" spans="1:6" ht="21.95" customHeight="1" x14ac:dyDescent="0.2">
      <c r="A2" s="32" t="s">
        <v>77</v>
      </c>
      <c r="B2" s="32"/>
      <c r="C2" s="32"/>
      <c r="D2" s="32"/>
      <c r="E2" s="32"/>
      <c r="F2" s="32"/>
    </row>
    <row r="3" spans="1:6" ht="21.95" customHeight="1" x14ac:dyDescent="0.2">
      <c r="A3" s="32" t="s">
        <v>2</v>
      </c>
      <c r="B3" s="32"/>
      <c r="C3" s="32"/>
      <c r="D3" s="32"/>
      <c r="E3" s="32"/>
      <c r="F3" s="32"/>
    </row>
    <row r="4" spans="1:6" ht="14.65" customHeight="1" x14ac:dyDescent="0.2"/>
    <row r="5" spans="1:6" ht="14.65" customHeight="1" x14ac:dyDescent="0.2">
      <c r="A5" s="1" t="s">
        <v>101</v>
      </c>
      <c r="B5" s="33" t="s">
        <v>102</v>
      </c>
      <c r="C5" s="33"/>
      <c r="D5" s="33"/>
      <c r="E5" s="33"/>
      <c r="F5" s="33"/>
    </row>
    <row r="6" spans="1:6" ht="14.65" customHeight="1" x14ac:dyDescent="0.2">
      <c r="A6" s="28" t="s">
        <v>103</v>
      </c>
      <c r="B6" s="28"/>
      <c r="D6" s="28" t="s">
        <v>92</v>
      </c>
      <c r="E6" s="28"/>
      <c r="F6" s="2" t="s">
        <v>93</v>
      </c>
    </row>
    <row r="7" spans="1:6" ht="21.95" customHeight="1" x14ac:dyDescent="0.2">
      <c r="A7" s="29" t="s">
        <v>66</v>
      </c>
      <c r="B7" s="29"/>
      <c r="D7" s="6">
        <v>906231</v>
      </c>
      <c r="F7" s="6">
        <v>951976</v>
      </c>
    </row>
    <row r="8" spans="1:6" ht="21.95" customHeight="1" x14ac:dyDescent="0.2">
      <c r="A8" s="27" t="s">
        <v>68</v>
      </c>
      <c r="B8" s="27"/>
      <c r="D8" s="9">
        <v>21088</v>
      </c>
      <c r="F8" s="9">
        <v>41678</v>
      </c>
    </row>
    <row r="9" spans="1:6" ht="21.95" customHeight="1" x14ac:dyDescent="0.2">
      <c r="A9" s="27" t="s">
        <v>70</v>
      </c>
      <c r="B9" s="27"/>
      <c r="D9" s="9">
        <v>81703</v>
      </c>
      <c r="F9" s="9">
        <v>162991</v>
      </c>
    </row>
    <row r="10" spans="1:6" ht="21.95" customHeight="1" x14ac:dyDescent="0.2">
      <c r="A10" s="27" t="s">
        <v>71</v>
      </c>
      <c r="B10" s="27"/>
      <c r="D10" s="9">
        <v>13867</v>
      </c>
      <c r="F10" s="9">
        <v>26630</v>
      </c>
    </row>
    <row r="11" spans="1:6" ht="21.95" customHeight="1" x14ac:dyDescent="0.2">
      <c r="A11" s="23" t="s">
        <v>72</v>
      </c>
      <c r="B11" s="23"/>
      <c r="D11" s="13">
        <v>1551455</v>
      </c>
      <c r="F11" s="13">
        <v>6442809</v>
      </c>
    </row>
    <row r="12" spans="1:6" ht="21.95" customHeight="1" thickBot="1" x14ac:dyDescent="0.25">
      <c r="A12" s="26" t="s">
        <v>58</v>
      </c>
      <c r="B12" s="26"/>
      <c r="D12" s="16">
        <v>2574344</v>
      </c>
      <c r="F12" s="16">
        <v>7626084</v>
      </c>
    </row>
  </sheetData>
  <mergeCells count="12">
    <mergeCell ref="A1:F1"/>
    <mergeCell ref="A2:F2"/>
    <mergeCell ref="A3:F3"/>
    <mergeCell ref="B5:F5"/>
    <mergeCell ref="D6:E6"/>
    <mergeCell ref="A11:B11"/>
    <mergeCell ref="A12:B12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"/>
  <sheetViews>
    <sheetView rightToLeft="1" view="pageBreakPreview" zoomScale="115" zoomScaleNormal="100" zoomScaleSheetLayoutView="115" workbookViewId="0">
      <selection activeCell="D14" sqref="D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2" t="s">
        <v>0</v>
      </c>
      <c r="B1" s="32"/>
      <c r="C1" s="32"/>
      <c r="D1" s="32"/>
      <c r="E1" s="32"/>
      <c r="F1" s="32"/>
    </row>
    <row r="2" spans="1:6" ht="21.95" customHeight="1" x14ac:dyDescent="0.2">
      <c r="A2" s="32" t="s">
        <v>77</v>
      </c>
      <c r="B2" s="32"/>
      <c r="C2" s="32"/>
      <c r="D2" s="32"/>
      <c r="E2" s="32"/>
      <c r="F2" s="32"/>
    </row>
    <row r="3" spans="1:6" ht="21.95" customHeight="1" x14ac:dyDescent="0.2">
      <c r="A3" s="32" t="s">
        <v>2</v>
      </c>
      <c r="B3" s="32"/>
      <c r="C3" s="32"/>
      <c r="D3" s="32"/>
      <c r="E3" s="32"/>
      <c r="F3" s="32"/>
    </row>
    <row r="4" spans="1:6" ht="14.65" customHeight="1" x14ac:dyDescent="0.2"/>
    <row r="5" spans="1:6" ht="29.1" customHeight="1" x14ac:dyDescent="0.2">
      <c r="A5" s="1" t="s">
        <v>104</v>
      </c>
      <c r="B5" s="33" t="s">
        <v>89</v>
      </c>
      <c r="C5" s="33"/>
      <c r="D5" s="33"/>
      <c r="E5" s="33"/>
      <c r="F5" s="33"/>
    </row>
    <row r="6" spans="1:6" ht="14.65" customHeight="1" x14ac:dyDescent="0.2">
      <c r="A6" s="28" t="s">
        <v>89</v>
      </c>
      <c r="B6" s="28"/>
      <c r="D6" s="2" t="s">
        <v>92</v>
      </c>
      <c r="F6" s="2" t="s">
        <v>9</v>
      </c>
    </row>
    <row r="7" spans="1:6" ht="21.95" customHeight="1" x14ac:dyDescent="0.2">
      <c r="A7" s="29" t="s">
        <v>89</v>
      </c>
      <c r="B7" s="29"/>
      <c r="D7" s="6">
        <v>225402375</v>
      </c>
      <c r="F7" s="6">
        <v>501596301</v>
      </c>
    </row>
    <row r="8" spans="1:6" ht="21.95" customHeight="1" x14ac:dyDescent="0.2">
      <c r="A8" s="27" t="s">
        <v>105</v>
      </c>
      <c r="B8" s="27"/>
      <c r="D8" s="9">
        <v>0</v>
      </c>
      <c r="F8" s="9">
        <v>3383</v>
      </c>
    </row>
    <row r="9" spans="1:6" ht="21.95" customHeight="1" x14ac:dyDescent="0.2">
      <c r="A9" s="23" t="s">
        <v>106</v>
      </c>
      <c r="B9" s="23"/>
      <c r="D9" s="13">
        <v>20646478</v>
      </c>
      <c r="F9" s="13">
        <v>86047086</v>
      </c>
    </row>
    <row r="10" spans="1:6" ht="21.95" customHeight="1" x14ac:dyDescent="0.2">
      <c r="A10" s="26" t="s">
        <v>58</v>
      </c>
      <c r="B10" s="26"/>
      <c r="D10" s="16">
        <v>246048853</v>
      </c>
      <c r="F10" s="16">
        <v>587646770</v>
      </c>
    </row>
  </sheetData>
  <mergeCells count="9">
    <mergeCell ref="A7:B7"/>
    <mergeCell ref="A8:B8"/>
    <mergeCell ref="A9:B9"/>
    <mergeCell ref="A10:B10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1"/>
  <sheetViews>
    <sheetView rightToLeft="1" view="pageBreakPreview" zoomScaleNormal="100" zoomScaleSheetLayoutView="100" workbookViewId="0">
      <selection activeCell="N50" activeCellId="1" sqref="D51 N50"/>
    </sheetView>
  </sheetViews>
  <sheetFormatPr defaultRowHeight="12.75" x14ac:dyDescent="0.2"/>
  <cols>
    <col min="1" max="1" width="12.42578125" bestFit="1" customWidth="1"/>
    <col min="2" max="2" width="1.28515625" customWidth="1"/>
    <col min="3" max="3" width="13.5703125" bestFit="1" customWidth="1"/>
    <col min="4" max="4" width="1.28515625" customWidth="1"/>
    <col min="5" max="5" width="22.42578125" bestFit="1" customWidth="1"/>
    <col min="6" max="6" width="1.28515625" customWidth="1"/>
    <col min="7" max="7" width="15.5703125" customWidth="1"/>
    <col min="8" max="8" width="1.28515625" customWidth="1"/>
    <col min="9" max="9" width="16.140625" bestFit="1" customWidth="1"/>
    <col min="10" max="10" width="1.28515625" customWidth="1"/>
    <col min="11" max="11" width="13.140625" bestFit="1" customWidth="1"/>
    <col min="12" max="12" width="1.28515625" customWidth="1"/>
    <col min="13" max="13" width="16.140625" bestFit="1" customWidth="1"/>
    <col min="14" max="14" width="1.28515625" customWidth="1"/>
    <col min="15" max="15" width="16.140625" bestFit="1" customWidth="1"/>
    <col min="16" max="16" width="1.28515625" customWidth="1"/>
    <col min="17" max="17" width="13.140625" bestFit="1" customWidth="1"/>
    <col min="18" max="18" width="1.28515625" customWidth="1"/>
    <col min="19" max="19" width="16.140625" bestFit="1" customWidth="1"/>
    <col min="20" max="20" width="0.28515625" customWidth="1"/>
  </cols>
  <sheetData>
    <row r="1" spans="1:19" ht="25.5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5.5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5.5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5" spans="1:19" ht="24" x14ac:dyDescent="0.2">
      <c r="A5" s="33" t="s">
        <v>95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21" x14ac:dyDescent="0.2">
      <c r="A6" s="28" t="s">
        <v>59</v>
      </c>
      <c r="C6" s="28" t="s">
        <v>107</v>
      </c>
      <c r="D6" s="28"/>
      <c r="E6" s="28"/>
      <c r="F6" s="28"/>
      <c r="G6" s="28"/>
      <c r="I6" s="28" t="s">
        <v>92</v>
      </c>
      <c r="J6" s="28"/>
      <c r="K6" s="28"/>
      <c r="L6" s="28"/>
      <c r="M6" s="28"/>
      <c r="O6" s="28" t="s">
        <v>93</v>
      </c>
      <c r="P6" s="28"/>
      <c r="Q6" s="28"/>
      <c r="R6" s="28"/>
      <c r="S6" s="28"/>
    </row>
    <row r="7" spans="1:19" ht="42" x14ac:dyDescent="0.2">
      <c r="A7" s="28"/>
      <c r="C7" s="18" t="s">
        <v>108</v>
      </c>
      <c r="D7" s="3"/>
      <c r="E7" s="18" t="s">
        <v>109</v>
      </c>
      <c r="F7" s="3"/>
      <c r="G7" s="18" t="s">
        <v>110</v>
      </c>
      <c r="I7" s="18" t="s">
        <v>111</v>
      </c>
      <c r="J7" s="3"/>
      <c r="K7" s="18" t="s">
        <v>112</v>
      </c>
      <c r="L7" s="3"/>
      <c r="M7" s="18" t="s">
        <v>113</v>
      </c>
      <c r="O7" s="18" t="s">
        <v>111</v>
      </c>
      <c r="P7" s="3"/>
      <c r="Q7" s="18" t="s">
        <v>112</v>
      </c>
      <c r="R7" s="3"/>
      <c r="S7" s="18" t="s">
        <v>113</v>
      </c>
    </row>
    <row r="8" spans="1:19" ht="18.75" x14ac:dyDescent="0.2">
      <c r="A8" s="5" t="s">
        <v>37</v>
      </c>
      <c r="C8" s="5" t="s">
        <v>114</v>
      </c>
      <c r="E8" s="6">
        <v>2224603</v>
      </c>
      <c r="G8" s="6">
        <v>5000</v>
      </c>
      <c r="I8" s="6">
        <v>11123015000</v>
      </c>
      <c r="K8" s="6">
        <v>726342849</v>
      </c>
      <c r="M8" s="6">
        <v>10396672151</v>
      </c>
      <c r="O8" s="6">
        <v>11123015000</v>
      </c>
      <c r="Q8" s="6">
        <v>726342849</v>
      </c>
      <c r="S8" s="6">
        <v>10396672151</v>
      </c>
    </row>
    <row r="9" spans="1:19" ht="18.75" x14ac:dyDescent="0.2">
      <c r="A9" s="8" t="s">
        <v>51</v>
      </c>
      <c r="C9" s="8" t="s">
        <v>115</v>
      </c>
      <c r="E9" s="9">
        <v>4535293</v>
      </c>
      <c r="G9" s="9">
        <v>750</v>
      </c>
      <c r="I9" s="9">
        <v>3401469750</v>
      </c>
      <c r="K9" s="9">
        <v>2328179</v>
      </c>
      <c r="M9" s="9">
        <v>3399141571</v>
      </c>
      <c r="O9" s="9">
        <v>3401469750</v>
      </c>
      <c r="Q9" s="9">
        <v>2328179</v>
      </c>
      <c r="S9" s="9">
        <v>3399141571</v>
      </c>
    </row>
    <row r="10" spans="1:19" ht="18.75" x14ac:dyDescent="0.2">
      <c r="A10" s="11" t="s">
        <v>26</v>
      </c>
      <c r="C10" s="11" t="s">
        <v>116</v>
      </c>
      <c r="E10" s="13">
        <v>22327024</v>
      </c>
      <c r="G10" s="13">
        <v>1350</v>
      </c>
      <c r="I10" s="13">
        <v>30141482400</v>
      </c>
      <c r="K10" s="13">
        <v>266014441</v>
      </c>
      <c r="M10" s="13">
        <v>29875467959</v>
      </c>
      <c r="O10" s="13">
        <v>30141482400</v>
      </c>
      <c r="Q10" s="13">
        <v>266014441</v>
      </c>
      <c r="S10" s="13">
        <v>29875467959</v>
      </c>
    </row>
    <row r="11" spans="1:19" ht="21" x14ac:dyDescent="0.2">
      <c r="A11" s="15" t="s">
        <v>58</v>
      </c>
      <c r="C11" s="21"/>
      <c r="D11" s="22"/>
      <c r="E11" s="21"/>
      <c r="F11" s="22"/>
      <c r="G11" s="21"/>
      <c r="I11" s="16">
        <v>44665967150</v>
      </c>
      <c r="K11" s="16">
        <v>994685469</v>
      </c>
      <c r="M11" s="16">
        <v>43671281681</v>
      </c>
      <c r="O11" s="16">
        <v>44665967150</v>
      </c>
      <c r="Q11" s="16">
        <v>994685469</v>
      </c>
      <c r="S11" s="16">
        <v>43671281681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view="pageBreakPreview" zoomScale="115" zoomScaleNormal="100" zoomScaleSheetLayoutView="115" workbookViewId="0">
      <selection activeCell="G17" sqref="G17"/>
    </sheetView>
  </sheetViews>
  <sheetFormatPr defaultRowHeight="12.75" x14ac:dyDescent="0.2"/>
  <cols>
    <col min="1" max="1" width="53.5703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95" customHeight="1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9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65" customHeight="1" x14ac:dyDescent="0.2"/>
    <row r="5" spans="1:13" ht="14.65" customHeight="1" x14ac:dyDescent="0.2">
      <c r="A5" s="33" t="s">
        <v>119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65" customHeight="1" x14ac:dyDescent="0.2">
      <c r="A6" s="28" t="s">
        <v>80</v>
      </c>
      <c r="C6" s="28" t="s">
        <v>92</v>
      </c>
      <c r="D6" s="28"/>
      <c r="E6" s="28"/>
      <c r="F6" s="28"/>
      <c r="G6" s="28"/>
      <c r="I6" s="28" t="s">
        <v>93</v>
      </c>
      <c r="J6" s="28"/>
      <c r="K6" s="28"/>
      <c r="L6" s="28"/>
      <c r="M6" s="28"/>
    </row>
    <row r="7" spans="1:13" ht="29.1" customHeight="1" x14ac:dyDescent="0.2">
      <c r="A7" s="28"/>
      <c r="C7" s="18" t="s">
        <v>117</v>
      </c>
      <c r="D7" s="3"/>
      <c r="E7" s="18" t="s">
        <v>112</v>
      </c>
      <c r="F7" s="3"/>
      <c r="G7" s="18" t="s">
        <v>118</v>
      </c>
      <c r="I7" s="18" t="s">
        <v>117</v>
      </c>
      <c r="J7" s="3"/>
      <c r="K7" s="18" t="s">
        <v>112</v>
      </c>
      <c r="L7" s="3"/>
      <c r="M7" s="18" t="s">
        <v>118</v>
      </c>
    </row>
    <row r="8" spans="1:13" ht="21.95" customHeight="1" x14ac:dyDescent="0.2">
      <c r="A8" s="5" t="s">
        <v>66</v>
      </c>
      <c r="C8" s="6">
        <v>906231</v>
      </c>
      <c r="E8" s="6">
        <v>0</v>
      </c>
      <c r="G8" s="6">
        <v>906231</v>
      </c>
      <c r="I8" s="6">
        <v>951976</v>
      </c>
      <c r="K8" s="6">
        <v>0</v>
      </c>
      <c r="M8" s="6">
        <v>951976</v>
      </c>
    </row>
    <row r="9" spans="1:13" ht="21.95" customHeight="1" x14ac:dyDescent="0.2">
      <c r="A9" s="8" t="s">
        <v>68</v>
      </c>
      <c r="C9" s="9">
        <v>21088</v>
      </c>
      <c r="E9" s="9">
        <v>0</v>
      </c>
      <c r="G9" s="9">
        <v>21088</v>
      </c>
      <c r="I9" s="9">
        <v>41678</v>
      </c>
      <c r="K9" s="9">
        <v>0</v>
      </c>
      <c r="M9" s="9">
        <v>41678</v>
      </c>
    </row>
    <row r="10" spans="1:13" ht="21.95" customHeight="1" x14ac:dyDescent="0.2">
      <c r="A10" s="8" t="s">
        <v>70</v>
      </c>
      <c r="C10" s="9">
        <v>81703</v>
      </c>
      <c r="E10" s="9">
        <v>0</v>
      </c>
      <c r="G10" s="9">
        <v>81703</v>
      </c>
      <c r="I10" s="9">
        <v>162991</v>
      </c>
      <c r="K10" s="9">
        <v>158</v>
      </c>
      <c r="M10" s="9">
        <v>162833</v>
      </c>
    </row>
    <row r="11" spans="1:13" ht="21.95" customHeight="1" x14ac:dyDescent="0.2">
      <c r="A11" s="8" t="s">
        <v>71</v>
      </c>
      <c r="C11" s="9">
        <v>13867</v>
      </c>
      <c r="E11" s="9">
        <v>0</v>
      </c>
      <c r="G11" s="9">
        <v>13867</v>
      </c>
      <c r="I11" s="9">
        <v>26630</v>
      </c>
      <c r="K11" s="9">
        <v>106</v>
      </c>
      <c r="M11" s="9">
        <v>26524</v>
      </c>
    </row>
    <row r="12" spans="1:13" ht="21.95" customHeight="1" x14ac:dyDescent="0.2">
      <c r="A12" s="11" t="s">
        <v>72</v>
      </c>
      <c r="C12" s="13">
        <v>1551455</v>
      </c>
      <c r="E12" s="13">
        <v>10768</v>
      </c>
      <c r="G12" s="13">
        <v>1540687</v>
      </c>
      <c r="I12" s="13">
        <v>6442809</v>
      </c>
      <c r="K12" s="13">
        <v>48338</v>
      </c>
      <c r="M12" s="13">
        <v>6394471</v>
      </c>
    </row>
    <row r="13" spans="1:13" ht="21.95" customHeight="1" x14ac:dyDescent="0.2">
      <c r="A13" s="15" t="s">
        <v>58</v>
      </c>
      <c r="C13" s="16">
        <v>2574344</v>
      </c>
      <c r="E13" s="16">
        <v>10768</v>
      </c>
      <c r="G13" s="16">
        <v>2563576</v>
      </c>
      <c r="I13" s="16">
        <v>7626084</v>
      </c>
      <c r="K13" s="16">
        <v>48602</v>
      </c>
      <c r="M13" s="16">
        <v>7577482</v>
      </c>
    </row>
    <row r="14" spans="1:13" x14ac:dyDescent="0.2">
      <c r="M14" s="2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6"/>
  <sheetViews>
    <sheetView rightToLeft="1" view="pageBreakPreview" zoomScale="70" zoomScaleNormal="100" zoomScaleSheetLayoutView="70" workbookViewId="0">
      <selection activeCell="K21" activeCellId="1" sqref="C21 K21"/>
    </sheetView>
  </sheetViews>
  <sheetFormatPr defaultRowHeight="12.75" x14ac:dyDescent="0.2"/>
  <cols>
    <col min="1" max="1" width="40.140625" customWidth="1"/>
    <col min="2" max="2" width="1.28515625" customWidth="1"/>
    <col min="3" max="3" width="11.7109375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5.5703125" customWidth="1"/>
    <col min="10" max="10" width="1.28515625" customWidth="1"/>
    <col min="11" max="11" width="13" bestFit="1" customWidth="1"/>
    <col min="12" max="12" width="1.28515625" customWidth="1"/>
    <col min="13" max="13" width="17.140625" bestFit="1" customWidth="1"/>
    <col min="14" max="14" width="1.28515625" customWidth="1"/>
    <col min="15" max="15" width="17.140625" bestFit="1" customWidth="1"/>
    <col min="16" max="16" width="1.28515625" customWidth="1"/>
    <col min="17" max="17" width="15.42578125" customWidth="1"/>
    <col min="18" max="18" width="1.28515625" customWidth="1"/>
    <col min="19" max="19" width="0.28515625" customWidth="1"/>
  </cols>
  <sheetData>
    <row r="1" spans="1:18" ht="29.1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95" customHeight="1" x14ac:dyDescent="0.2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9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65" customHeight="1" x14ac:dyDescent="0.2"/>
    <row r="5" spans="1:18" ht="14.65" customHeight="1" x14ac:dyDescent="0.2">
      <c r="A5" s="33" t="s">
        <v>120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65" customHeight="1" x14ac:dyDescent="0.2">
      <c r="A6" s="28" t="s">
        <v>80</v>
      </c>
      <c r="C6" s="28" t="s">
        <v>92</v>
      </c>
      <c r="D6" s="28"/>
      <c r="E6" s="28"/>
      <c r="F6" s="28"/>
      <c r="G6" s="28"/>
      <c r="H6" s="28"/>
      <c r="I6" s="28"/>
      <c r="K6" s="28" t="s">
        <v>93</v>
      </c>
      <c r="L6" s="28"/>
      <c r="M6" s="28"/>
      <c r="N6" s="28"/>
      <c r="O6" s="28"/>
      <c r="P6" s="28"/>
      <c r="Q6" s="28"/>
      <c r="R6" s="28"/>
    </row>
    <row r="7" spans="1:18" ht="29.1" customHeight="1" x14ac:dyDescent="0.2">
      <c r="A7" s="28"/>
      <c r="C7" s="18" t="s">
        <v>13</v>
      </c>
      <c r="D7" s="3"/>
      <c r="E7" s="18" t="s">
        <v>121</v>
      </c>
      <c r="F7" s="3"/>
      <c r="G7" s="18" t="s">
        <v>122</v>
      </c>
      <c r="H7" s="3"/>
      <c r="I7" s="18" t="s">
        <v>123</v>
      </c>
      <c r="K7" s="18" t="s">
        <v>13</v>
      </c>
      <c r="L7" s="3"/>
      <c r="M7" s="18" t="s">
        <v>121</v>
      </c>
      <c r="N7" s="3"/>
      <c r="O7" s="18" t="s">
        <v>122</v>
      </c>
      <c r="P7" s="3"/>
      <c r="Q7" s="35" t="s">
        <v>123</v>
      </c>
      <c r="R7" s="35"/>
    </row>
    <row r="8" spans="1:18" ht="21.95" customHeight="1" x14ac:dyDescent="0.2">
      <c r="A8" s="5" t="s">
        <v>19</v>
      </c>
      <c r="C8" s="6">
        <v>12875404</v>
      </c>
      <c r="E8" s="6">
        <v>31446640484</v>
      </c>
      <c r="G8" s="6">
        <v>27875776264</v>
      </c>
      <c r="I8" s="6">
        <v>3570864220</v>
      </c>
      <c r="K8" s="6">
        <v>14908435</v>
      </c>
      <c r="M8" s="6">
        <v>36581409280</v>
      </c>
      <c r="O8" s="6">
        <v>32277371529</v>
      </c>
      <c r="Q8" s="30">
        <v>4304037751</v>
      </c>
      <c r="R8" s="30"/>
    </row>
    <row r="9" spans="1:18" ht="21.95" customHeight="1" x14ac:dyDescent="0.2">
      <c r="A9" s="8" t="s">
        <v>23</v>
      </c>
      <c r="C9" s="9">
        <v>3497266</v>
      </c>
      <c r="E9" s="9">
        <v>40016723567</v>
      </c>
      <c r="G9" s="9">
        <v>39040615111</v>
      </c>
      <c r="I9" s="9">
        <v>976108456</v>
      </c>
      <c r="K9" s="9">
        <v>3497266</v>
      </c>
      <c r="M9" s="9">
        <v>40016723567</v>
      </c>
      <c r="O9" s="9">
        <v>39040615111</v>
      </c>
      <c r="Q9" s="24">
        <v>976108456</v>
      </c>
      <c r="R9" s="24"/>
    </row>
    <row r="10" spans="1:18" ht="21.95" customHeight="1" x14ac:dyDescent="0.2">
      <c r="A10" s="8" t="s">
        <v>57</v>
      </c>
      <c r="C10" s="9">
        <v>1750000</v>
      </c>
      <c r="E10" s="9">
        <v>4773428157</v>
      </c>
      <c r="G10" s="9">
        <v>3976107030</v>
      </c>
      <c r="I10" s="9">
        <v>797321127</v>
      </c>
      <c r="K10" s="9">
        <v>1750000</v>
      </c>
      <c r="M10" s="9">
        <v>4773428157</v>
      </c>
      <c r="O10" s="9">
        <v>3976107030</v>
      </c>
      <c r="Q10" s="24">
        <v>797321127</v>
      </c>
      <c r="R10" s="24"/>
    </row>
    <row r="11" spans="1:18" ht="21.95" customHeight="1" x14ac:dyDescent="0.2">
      <c r="A11" s="8" t="s">
        <v>49</v>
      </c>
      <c r="C11" s="9">
        <v>450000</v>
      </c>
      <c r="E11" s="9">
        <v>4602948557</v>
      </c>
      <c r="G11" s="9">
        <v>3098811168</v>
      </c>
      <c r="I11" s="9">
        <v>1504137389</v>
      </c>
      <c r="K11" s="9">
        <v>450000</v>
      </c>
      <c r="M11" s="9">
        <v>4602948557</v>
      </c>
      <c r="O11" s="9">
        <v>3098811168</v>
      </c>
      <c r="Q11" s="24">
        <v>1504137389</v>
      </c>
      <c r="R11" s="24"/>
    </row>
    <row r="12" spans="1:18" ht="21.95" customHeight="1" x14ac:dyDescent="0.2">
      <c r="A12" s="8" t="s">
        <v>29</v>
      </c>
      <c r="C12" s="9">
        <v>6818102</v>
      </c>
      <c r="E12" s="9">
        <v>14378458294</v>
      </c>
      <c r="G12" s="9">
        <v>16490491987</v>
      </c>
      <c r="I12" s="9">
        <v>-2112033693</v>
      </c>
      <c r="K12" s="9">
        <v>12491393</v>
      </c>
      <c r="M12" s="9">
        <v>27313975767</v>
      </c>
      <c r="O12" s="9">
        <v>30212105386</v>
      </c>
      <c r="Q12" s="24">
        <v>-2898129619</v>
      </c>
      <c r="R12" s="24"/>
    </row>
    <row r="13" spans="1:18" ht="21.95" customHeight="1" x14ac:dyDescent="0.2">
      <c r="A13" s="8" t="s">
        <v>25</v>
      </c>
      <c r="C13" s="9">
        <v>25833</v>
      </c>
      <c r="E13" s="9">
        <v>334729082</v>
      </c>
      <c r="G13" s="9">
        <v>345449145</v>
      </c>
      <c r="I13" s="9">
        <v>-10720063</v>
      </c>
      <c r="K13" s="9">
        <v>25833</v>
      </c>
      <c r="M13" s="9">
        <v>334729082</v>
      </c>
      <c r="O13" s="9">
        <v>345449145</v>
      </c>
      <c r="Q13" s="24">
        <v>-10720063</v>
      </c>
      <c r="R13" s="24"/>
    </row>
    <row r="14" spans="1:18" ht="21.95" customHeight="1" x14ac:dyDescent="0.2">
      <c r="A14" s="8" t="s">
        <v>39</v>
      </c>
      <c r="C14" s="9">
        <v>8534826</v>
      </c>
      <c r="E14" s="9">
        <v>20814166021</v>
      </c>
      <c r="G14" s="9">
        <v>21820960632</v>
      </c>
      <c r="I14" s="9">
        <v>-1006794611</v>
      </c>
      <c r="K14" s="9">
        <v>23138862</v>
      </c>
      <c r="M14" s="9">
        <v>63770504574</v>
      </c>
      <c r="O14" s="9">
        <v>59159049803</v>
      </c>
      <c r="Q14" s="24">
        <v>4611454771</v>
      </c>
      <c r="R14" s="24"/>
    </row>
    <row r="15" spans="1:18" ht="21.95" customHeight="1" x14ac:dyDescent="0.2">
      <c r="A15" s="8" t="s">
        <v>33</v>
      </c>
      <c r="C15" s="9">
        <v>113232</v>
      </c>
      <c r="E15" s="9">
        <v>5412479385</v>
      </c>
      <c r="G15" s="9">
        <v>5096638441</v>
      </c>
      <c r="I15" s="9">
        <v>315840944</v>
      </c>
      <c r="K15" s="9">
        <v>113232</v>
      </c>
      <c r="M15" s="9">
        <v>5412479385</v>
      </c>
      <c r="O15" s="9">
        <v>5096638441</v>
      </c>
      <c r="Q15" s="24">
        <v>315840944</v>
      </c>
      <c r="R15" s="24"/>
    </row>
    <row r="16" spans="1:18" ht="21.95" customHeight="1" x14ac:dyDescent="0.2">
      <c r="A16" s="8" t="s">
        <v>53</v>
      </c>
      <c r="C16" s="9">
        <v>0</v>
      </c>
      <c r="E16" s="9">
        <v>0</v>
      </c>
      <c r="G16" s="9">
        <v>0</v>
      </c>
      <c r="I16" s="9">
        <v>0</v>
      </c>
      <c r="K16" s="9">
        <v>250000</v>
      </c>
      <c r="M16" s="9">
        <v>4706805823</v>
      </c>
      <c r="O16" s="9">
        <v>4540323373</v>
      </c>
      <c r="Q16" s="24">
        <v>166482450</v>
      </c>
      <c r="R16" s="24"/>
    </row>
    <row r="17" spans="1:18" ht="21.95" customHeight="1" x14ac:dyDescent="0.2">
      <c r="A17" s="8" t="s">
        <v>98</v>
      </c>
      <c r="C17" s="9">
        <v>0</v>
      </c>
      <c r="E17" s="9">
        <v>0</v>
      </c>
      <c r="G17" s="9">
        <v>0</v>
      </c>
      <c r="I17" s="9">
        <v>0</v>
      </c>
      <c r="K17" s="9">
        <v>38750986</v>
      </c>
      <c r="M17" s="9">
        <v>93412012762</v>
      </c>
      <c r="O17" s="9">
        <v>93951298607</v>
      </c>
      <c r="Q17" s="24">
        <v>-539285845</v>
      </c>
      <c r="R17" s="24"/>
    </row>
    <row r="18" spans="1:18" ht="21.95" customHeight="1" x14ac:dyDescent="0.2">
      <c r="A18" s="8" t="s">
        <v>99</v>
      </c>
      <c r="C18" s="9">
        <v>0</v>
      </c>
      <c r="E18" s="9">
        <v>0</v>
      </c>
      <c r="G18" s="9">
        <v>0</v>
      </c>
      <c r="I18" s="9">
        <v>0</v>
      </c>
      <c r="K18" s="9">
        <v>3622000</v>
      </c>
      <c r="M18" s="9">
        <v>74046466775</v>
      </c>
      <c r="O18" s="9">
        <v>70676815833</v>
      </c>
      <c r="Q18" s="24">
        <v>3369650942</v>
      </c>
      <c r="R18" s="24"/>
    </row>
    <row r="19" spans="1:18" ht="21.95" customHeight="1" x14ac:dyDescent="0.2">
      <c r="A19" s="8" t="s">
        <v>28</v>
      </c>
      <c r="C19" s="9">
        <v>0</v>
      </c>
      <c r="E19" s="9">
        <v>0</v>
      </c>
      <c r="G19" s="9">
        <v>0</v>
      </c>
      <c r="I19" s="9">
        <v>0</v>
      </c>
      <c r="K19" s="9">
        <v>1000000</v>
      </c>
      <c r="M19" s="9">
        <v>8002102556</v>
      </c>
      <c r="O19" s="9">
        <v>6540848998</v>
      </c>
      <c r="Q19" s="24">
        <v>1461253558</v>
      </c>
      <c r="R19" s="24"/>
    </row>
    <row r="20" spans="1:18" ht="21.95" customHeight="1" x14ac:dyDescent="0.2">
      <c r="A20" s="11" t="s">
        <v>32</v>
      </c>
      <c r="C20" s="19">
        <v>0</v>
      </c>
      <c r="E20" s="13">
        <v>0</v>
      </c>
      <c r="G20" s="13">
        <v>0</v>
      </c>
      <c r="I20" s="13">
        <v>0</v>
      </c>
      <c r="K20" s="19">
        <v>6200000</v>
      </c>
      <c r="M20" s="13">
        <v>41128353775</v>
      </c>
      <c r="O20" s="13">
        <v>42710351947</v>
      </c>
      <c r="Q20" s="25">
        <v>-1581998172</v>
      </c>
      <c r="R20" s="25"/>
    </row>
    <row r="21" spans="1:18" ht="21.95" customHeight="1" x14ac:dyDescent="0.2">
      <c r="A21" s="15" t="s">
        <v>58</v>
      </c>
      <c r="C21" s="19"/>
      <c r="E21" s="16">
        <f>SUM(E8:E20)</f>
        <v>121779573547</v>
      </c>
      <c r="G21" s="16">
        <f>SUM(G8:G20)</f>
        <v>117744849778</v>
      </c>
      <c r="H21" s="20">
        <f>SUM(C21:G21)</f>
        <v>239524423325</v>
      </c>
      <c r="I21" s="16">
        <f>SUM(I8:I20)</f>
        <v>4034723769</v>
      </c>
      <c r="K21" s="19"/>
      <c r="M21" s="16">
        <v>404101940060</v>
      </c>
      <c r="O21" s="16">
        <v>391625786371</v>
      </c>
      <c r="Q21" s="34">
        <f>SUM(Q8:R20)</f>
        <v>12476153689</v>
      </c>
      <c r="R21" s="34"/>
    </row>
    <row r="23" spans="1:18" x14ac:dyDescent="0.2">
      <c r="Q23" s="20"/>
    </row>
    <row r="24" spans="1:18" x14ac:dyDescent="0.2">
      <c r="Q24" s="20"/>
    </row>
    <row r="25" spans="1:18" x14ac:dyDescent="0.2">
      <c r="Q25" s="20"/>
    </row>
    <row r="26" spans="1:18" x14ac:dyDescent="0.2">
      <c r="Q26" s="20"/>
    </row>
  </sheetData>
  <mergeCells count="2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21:R21"/>
    <mergeCell ref="Q13:R13"/>
    <mergeCell ref="Q14:R14"/>
    <mergeCell ref="Q15:R15"/>
    <mergeCell ref="Q16:R16"/>
    <mergeCell ref="Q17:R17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2025-02-22T15:35:57Z</dcterms:created>
  <dcterms:modified xsi:type="dcterms:W3CDTF">2025-02-25T08:22:08Z</dcterms:modified>
</cp:coreProperties>
</file>