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سهام بزرگ کاردان\گزارش افشا پرتفو\1404\"/>
    </mc:Choice>
  </mc:AlternateContent>
  <xr:revisionPtr revIDLastSave="0" documentId="8_{7063F35A-9A11-488D-B2B9-3523A56CE143}" xr6:coauthVersionLast="47" xr6:coauthVersionMax="47" xr10:uidLastSave="{00000000-0000-0000-0000-000000000000}"/>
  <bookViews>
    <workbookView xWindow="-120" yWindow="-120" windowWidth="29040" windowHeight="15840" tabRatio="912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3">'درآمد سرمایه گذاری در سهام'!$A$1:$X$50</definedName>
    <definedName name="_xlnm.Print_Area" localSheetId="6">'درآمد سود سهام'!$A$1:$T$13</definedName>
    <definedName name="_xlnm.Print_Area" localSheetId="9">'درآمد ناشی از تغییر قیمت اوراق'!$A$1:$Q$32</definedName>
    <definedName name="_xlnm.Print_Area" localSheetId="8">'درآمد ناشی از فروش'!$A$1:$Q$44</definedName>
    <definedName name="_xlnm.Print_Area" localSheetId="5">'سایر درآمدها'!$A$1:$G$11</definedName>
    <definedName name="_xlnm.Print_Area" localSheetId="1">سپرده!$A$1:$M$15</definedName>
    <definedName name="_xlnm.Print_Area" localSheetId="7">'سود سپرده بانکی'!$A$1:$N$13</definedName>
    <definedName name="_xlnm.Print_Area" localSheetId="0">سهام!$A$1:$AC$39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H15" i="7"/>
  <c r="J15" i="7"/>
  <c r="L15" i="7"/>
  <c r="D15" i="7"/>
  <c r="L14" i="7"/>
  <c r="L13" i="7"/>
  <c r="L12" i="7"/>
  <c r="L11" i="7"/>
  <c r="L10" i="7"/>
  <c r="L9" i="7"/>
  <c r="L8" i="7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J50" i="9"/>
  <c r="J49" i="9"/>
  <c r="F50" i="9" l="1"/>
  <c r="I31" i="21"/>
  <c r="I32" i="21" s="1"/>
  <c r="X39" i="2" l="1"/>
  <c r="Z39" i="2"/>
</calcChain>
</file>

<file path=xl/sharedStrings.xml><?xml version="1.0" encoding="utf-8"?>
<sst xmlns="http://schemas.openxmlformats.org/spreadsheetml/2006/main" count="323" uniqueCount="126">
  <si>
    <t>صندوق سرمایه‌گذاری سهام بزرگ کاردان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</si>
  <si>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</si>
  <si>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</si>
  <si>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</si>
  <si>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</si>
  <si>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</si>
  <si>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</si>
  <si>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</si>
  <si>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</si>
  <si>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</si>
  <si>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</si>
  <si>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</si>
  <si>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</si>
  <si>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</si>
  <si>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</si>
  <si>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</si>
  <si>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</si>
  <si>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</si>
  <si>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</si>
  <si>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</si>
  <si>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</si>
  <si>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</si>
  <si>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</si>
  <si>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</si>
  <si>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</si>
  <si>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</si>
  <si>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</si>
  <si>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</si>
  <si>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</si>
  <si>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</si>
  <si>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</si>
  <si>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</si>
  <si>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</si>
  <si>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</si>
  <si>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</si>
  <si>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</si>
  <si>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</si>
  <si>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</si>
  <si>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</si>
  <si>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</si>
  <si>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</si>
  <si>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</si>
  <si>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</si>
  <si>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</si>
  <si>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نفت‌ بهران‌</t>
  </si>
  <si>
    <t>کاشی‌ الوند</t>
  </si>
  <si>
    <t>کانی کربن طبس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</si>
  <si>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</si>
  <si>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</si>
  <si>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</si>
  <si>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</si>
  <si>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</si>
  <si>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</si>
  <si>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</si>
  <si>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</si>
  <si>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</si>
  <si>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</si>
  <si>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</si>
  <si>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</si>
  <si>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</si>
  <si>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</si>
  <si>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</si>
  <si>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</si>
  <si>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</si>
  <si>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</si>
  <si>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</si>
  <si>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</si>
  <si>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</si>
  <si>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</si>
  <si>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</si>
  <si>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</si>
  <si>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</si>
  <si>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</si>
  <si>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</si>
  <si>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</si>
  <si>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</si>
  <si>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</si>
  <si>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</si>
  <si>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پدیده شیمی قرن</t>
  </si>
  <si>
    <t>نیروکلر</t>
  </si>
  <si>
    <t>صنایع شیمیایی کیمیاگران امروز</t>
  </si>
  <si>
    <t>پخش هجرت</t>
  </si>
  <si>
    <t>سرمایه گذاری سبحان</t>
  </si>
  <si>
    <t>بیمه کوثر</t>
  </si>
  <si>
    <t>س. نفت و گاز و پتروشیمی تأمین</t>
  </si>
  <si>
    <t>پتروشیمی تندگویان</t>
  </si>
  <si>
    <t>نساجی بابکان</t>
  </si>
  <si>
    <t>تولیدی چدن سازان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</si>
  <si>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</si>
  <si>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</si>
  <si>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</si>
  <si>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</si>
  <si>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</si>
  <si>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</si>
  <si>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</si>
  <si>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</si>
  <si>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</si>
  <si>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</si>
  <si>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</si>
  <si>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</si>
  <si>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</si>
  <si>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1403/11/23</t>
  </si>
  <si>
    <t>1403/11/20</t>
  </si>
  <si>
    <t>1403/11/25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</si>
  <si>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</si>
  <si>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</si>
  <si>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</si>
  <si>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</si>
  <si>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</si>
  <si>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</si>
  <si>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</si>
  <si>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</si>
  <si>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</si>
  <si>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</si>
  <si>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</t>
  </si>
  <si>
    <t xml:space="preserve">سپرده کوتاه مدت بانک خاورمیانه </t>
  </si>
  <si>
    <t xml:space="preserve">سپرده کوتاه مدت بانک سامان </t>
  </si>
  <si>
    <t xml:space="preserve">سپرده کوتاه مدت بانک پاسارگاد </t>
  </si>
  <si>
    <t xml:space="preserve">سپرده کوتاه مدت بانک اقتصاد نوین </t>
  </si>
  <si>
    <t xml:space="preserve">حساب جاری بانک تجارت </t>
  </si>
  <si>
    <t xml:space="preserve">حساب جاری بانک خاورمیانه </t>
  </si>
  <si>
    <t>سپرده کوتاه مدت بانک خاورمیانه</t>
  </si>
  <si>
    <t>سپرده کوتاه مدت بانک سامان</t>
  </si>
  <si>
    <t xml:space="preserve"> تنزیل سود بانک</t>
  </si>
  <si>
    <t xml:space="preserve"> تنزیل سود سهام</t>
  </si>
  <si>
    <t>سپرده کوتاه مدت 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</si>
</sst>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9"/>
  <sheetViews>
    <sheetView rightToLeft="1" view="pageBreakPreview" topLeftCell="A19" zoomScale="85" zoomScaleNormal="85" zoomScaleSheetLayoutView="85" workbookViewId="0">
      <selection activeCell="Z30" sqref="Z30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0.42578125" bestFit="1" customWidth="1"/>
    <col min="13" max="13" width="1.28515625" customWidth="1"/>
    <col min="14" max="14" width="11" bestFit="1" customWidth="1"/>
    <col min="15" max="15" width="1.28515625" customWidth="1"/>
    <col min="16" max="16" width="13.710937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7.140625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21.9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4.65" customHeight="1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4.65" customHeight="1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6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14.65" customHeight="1" x14ac:dyDescent="0.2">
      <c r="A7" s="28" t="s">
        <v>10</v>
      </c>
      <c r="B7" s="28"/>
      <c r="C7" s="28"/>
      <c r="E7" s="28" t="s">
        <v>11</v>
      </c>
      <c r="F7" s="28"/>
      <c r="H7" s="2" t="s">
        <v>12</v>
      </c>
      <c r="J7" s="2" t="s">
        <v>13</v>
      </c>
      <c r="L7" s="4" t="s">
        <v>11</v>
      </c>
      <c r="M7" s="3"/>
      <c r="N7" s="4" t="s">
        <v>12</v>
      </c>
      <c r="P7" s="4" t="s">
        <v>11</v>
      </c>
      <c r="Q7" s="3"/>
      <c r="R7" s="4" t="s">
        <v>14</v>
      </c>
      <c r="T7" s="2" t="s">
        <v>11</v>
      </c>
      <c r="V7" s="2" t="s">
        <v>15</v>
      </c>
      <c r="X7" s="2" t="s">
        <v>12</v>
      </c>
      <c r="Z7" s="2" t="s">
        <v>13</v>
      </c>
      <c r="AB7" s="2" t="s">
        <v>16</v>
      </c>
    </row>
    <row r="8" spans="1:28" ht="21.95" customHeight="1" x14ac:dyDescent="0.2">
      <c r="A8" s="31" t="s">
        <v>17</v>
      </c>
      <c r="B8" s="31"/>
      <c r="C8" s="31"/>
      <c r="E8" s="32">
        <v>1750000</v>
      </c>
      <c r="F8" s="32"/>
      <c r="H8" s="6">
        <v>3976107030</v>
      </c>
      <c r="J8" s="6">
        <v>4695146662.5</v>
      </c>
      <c r="L8" s="6">
        <v>0</v>
      </c>
      <c r="N8" s="6">
        <v>0</v>
      </c>
      <c r="P8" s="6">
        <v>0</v>
      </c>
      <c r="R8" s="6">
        <v>0</v>
      </c>
      <c r="T8" s="6">
        <v>1750000</v>
      </c>
      <c r="V8" s="6">
        <v>2934</v>
      </c>
      <c r="X8" s="6">
        <v>3976107030</v>
      </c>
      <c r="Z8" s="6">
        <v>5103949725</v>
      </c>
      <c r="AB8" s="7">
        <f>(Z8/1539060364186)*100</f>
        <v>0.33162765046577292</v>
      </c>
    </row>
    <row r="9" spans="1:28" ht="21.95" customHeight="1" x14ac:dyDescent="0.2">
      <c r="A9" s="33" t="s">
        <v>18</v>
      </c>
      <c r="B9" s="33"/>
      <c r="C9" s="33"/>
      <c r="E9" s="34">
        <v>30109937</v>
      </c>
      <c r="F9" s="34"/>
      <c r="H9" s="9">
        <v>110620948072</v>
      </c>
      <c r="J9" s="9">
        <v>102872100740.85899</v>
      </c>
      <c r="L9" s="9">
        <v>0</v>
      </c>
      <c r="N9" s="9">
        <v>0</v>
      </c>
      <c r="P9" s="9">
        <v>-9401708</v>
      </c>
      <c r="R9" s="9">
        <v>32803645343</v>
      </c>
      <c r="T9" s="9">
        <v>20708229</v>
      </c>
      <c r="V9" s="9">
        <v>3716</v>
      </c>
      <c r="X9" s="9">
        <v>76079997273</v>
      </c>
      <c r="Z9" s="9">
        <v>76493915879.1642</v>
      </c>
      <c r="AB9" s="10">
        <f t="shared" ref="AB9:AB38" si="0">(Z9/1539060364186)*100</f>
        <v>4.9701699594883264</v>
      </c>
    </row>
    <row r="10" spans="1:28" ht="21.95" customHeight="1" x14ac:dyDescent="0.2">
      <c r="A10" s="33" t="s">
        <v>19</v>
      </c>
      <c r="B10" s="33"/>
      <c r="C10" s="33"/>
      <c r="E10" s="34">
        <v>1422535</v>
      </c>
      <c r="F10" s="34"/>
      <c r="H10" s="9">
        <v>14771684304</v>
      </c>
      <c r="J10" s="9">
        <v>12811482505.754999</v>
      </c>
      <c r="L10" s="9">
        <v>0</v>
      </c>
      <c r="N10" s="9">
        <v>0</v>
      </c>
      <c r="P10" s="9">
        <v>-1422535</v>
      </c>
      <c r="R10" s="9">
        <v>12655934782</v>
      </c>
      <c r="T10" s="9">
        <v>0</v>
      </c>
      <c r="V10" s="9">
        <v>0</v>
      </c>
      <c r="X10" s="9">
        <v>0</v>
      </c>
      <c r="Z10" s="9">
        <v>0</v>
      </c>
      <c r="AB10" s="10">
        <f t="shared" si="0"/>
        <v>0</v>
      </c>
    </row>
    <row r="11" spans="1:28" ht="21.95" customHeight="1" x14ac:dyDescent="0.2">
      <c r="A11" s="33" t="s">
        <v>20</v>
      </c>
      <c r="B11" s="33"/>
      <c r="C11" s="33"/>
      <c r="E11" s="34">
        <v>500982</v>
      </c>
      <c r="F11" s="34"/>
      <c r="H11" s="9">
        <v>71553332888</v>
      </c>
      <c r="J11" s="9">
        <v>126183533185.998</v>
      </c>
      <c r="L11" s="9">
        <v>0</v>
      </c>
      <c r="N11" s="9">
        <v>0</v>
      </c>
      <c r="P11" s="9">
        <v>-150000</v>
      </c>
      <c r="R11" s="9">
        <v>42251101200</v>
      </c>
      <c r="T11" s="9">
        <v>350982</v>
      </c>
      <c r="V11" s="9">
        <v>299670</v>
      </c>
      <c r="X11" s="9">
        <v>50129409607</v>
      </c>
      <c r="Z11" s="9">
        <v>104552962223.157</v>
      </c>
      <c r="AB11" s="10">
        <f t="shared" si="0"/>
        <v>6.7932983433339507</v>
      </c>
    </row>
    <row r="12" spans="1:28" ht="21.95" customHeight="1" x14ac:dyDescent="0.2">
      <c r="A12" s="33" t="s">
        <v>21</v>
      </c>
      <c r="B12" s="33"/>
      <c r="C12" s="33"/>
      <c r="E12" s="34">
        <v>964120</v>
      </c>
      <c r="F12" s="34"/>
      <c r="H12" s="9">
        <v>40622362600</v>
      </c>
      <c r="J12" s="9">
        <v>42699817835.244003</v>
      </c>
      <c r="L12" s="9">
        <v>0</v>
      </c>
      <c r="N12" s="9">
        <v>0</v>
      </c>
      <c r="P12" s="9">
        <v>0</v>
      </c>
      <c r="R12" s="9">
        <v>0</v>
      </c>
      <c r="T12" s="9">
        <v>964120</v>
      </c>
      <c r="V12" s="9">
        <v>56840</v>
      </c>
      <c r="X12" s="9">
        <v>40622362600</v>
      </c>
      <c r="Z12" s="9">
        <v>54474517344.239998</v>
      </c>
      <c r="AB12" s="10">
        <f t="shared" si="0"/>
        <v>3.5394659372604433</v>
      </c>
    </row>
    <row r="13" spans="1:28" ht="21.95" customHeight="1" x14ac:dyDescent="0.2">
      <c r="A13" s="33" t="s">
        <v>22</v>
      </c>
      <c r="B13" s="33"/>
      <c r="C13" s="33"/>
      <c r="E13" s="34">
        <v>33555674</v>
      </c>
      <c r="F13" s="34"/>
      <c r="H13" s="9">
        <v>171219395314</v>
      </c>
      <c r="J13" s="9">
        <v>225820240097.76901</v>
      </c>
      <c r="L13" s="9">
        <v>0</v>
      </c>
      <c r="N13" s="9">
        <v>0</v>
      </c>
      <c r="P13" s="9">
        <v>-22164274</v>
      </c>
      <c r="R13" s="9">
        <v>149729599858</v>
      </c>
      <c r="T13" s="9">
        <v>11391400</v>
      </c>
      <c r="V13" s="9">
        <v>7890</v>
      </c>
      <c r="X13" s="9">
        <v>58125151045</v>
      </c>
      <c r="Z13" s="9">
        <v>89343371031.300003</v>
      </c>
      <c r="AB13" s="10">
        <f t="shared" si="0"/>
        <v>5.8050595746810219</v>
      </c>
    </row>
    <row r="14" spans="1:28" ht="21.95" customHeight="1" x14ac:dyDescent="0.2">
      <c r="A14" s="33" t="s">
        <v>23</v>
      </c>
      <c r="B14" s="33"/>
      <c r="C14" s="33"/>
      <c r="E14" s="34">
        <v>11537091</v>
      </c>
      <c r="F14" s="34"/>
      <c r="H14" s="9">
        <v>32804156196</v>
      </c>
      <c r="J14" s="9">
        <v>71677783178.4375</v>
      </c>
      <c r="L14" s="9">
        <v>0</v>
      </c>
      <c r="N14" s="9">
        <v>0</v>
      </c>
      <c r="P14" s="9">
        <v>0</v>
      </c>
      <c r="R14" s="9">
        <v>0</v>
      </c>
      <c r="T14" s="9">
        <v>11537091</v>
      </c>
      <c r="V14" s="9">
        <v>7970</v>
      </c>
      <c r="X14" s="9">
        <v>32804156196</v>
      </c>
      <c r="Z14" s="9">
        <v>91403509109.143494</v>
      </c>
      <c r="AB14" s="10">
        <f t="shared" si="0"/>
        <v>5.938916447730513</v>
      </c>
    </row>
    <row r="15" spans="1:28" ht="21.95" customHeight="1" x14ac:dyDescent="0.2">
      <c r="A15" s="33" t="s">
        <v>24</v>
      </c>
      <c r="B15" s="33"/>
      <c r="C15" s="33"/>
      <c r="E15" s="34">
        <v>1000000</v>
      </c>
      <c r="F15" s="34"/>
      <c r="H15" s="9">
        <v>5685157440</v>
      </c>
      <c r="J15" s="9">
        <v>6391741500</v>
      </c>
      <c r="L15" s="9">
        <v>0</v>
      </c>
      <c r="N15" s="9">
        <v>0</v>
      </c>
      <c r="P15" s="9">
        <v>-1000000</v>
      </c>
      <c r="R15" s="9">
        <v>6381514765</v>
      </c>
      <c r="T15" s="9">
        <v>0</v>
      </c>
      <c r="V15" s="9">
        <v>0</v>
      </c>
      <c r="X15" s="9">
        <v>0</v>
      </c>
      <c r="Z15" s="9">
        <v>0</v>
      </c>
      <c r="AB15" s="10">
        <f t="shared" si="0"/>
        <v>0</v>
      </c>
    </row>
    <row r="16" spans="1:28" ht="21.95" customHeight="1" x14ac:dyDescent="0.2">
      <c r="A16" s="33" t="s">
        <v>25</v>
      </c>
      <c r="B16" s="33"/>
      <c r="C16" s="33"/>
      <c r="E16" s="34">
        <v>1738651</v>
      </c>
      <c r="F16" s="34"/>
      <c r="H16" s="9">
        <v>45065474225</v>
      </c>
      <c r="J16" s="9">
        <v>41323797094.810501</v>
      </c>
      <c r="L16" s="9">
        <v>0</v>
      </c>
      <c r="N16" s="9">
        <v>0</v>
      </c>
      <c r="P16" s="9">
        <v>0</v>
      </c>
      <c r="R16" s="9">
        <v>0</v>
      </c>
      <c r="T16" s="9">
        <v>1738651</v>
      </c>
      <c r="V16" s="9">
        <v>25910</v>
      </c>
      <c r="X16" s="9">
        <v>45065474225</v>
      </c>
      <c r="Z16" s="9">
        <v>44780409147.9105</v>
      </c>
      <c r="AB16" s="10">
        <f t="shared" si="0"/>
        <v>2.9095940737577628</v>
      </c>
    </row>
    <row r="17" spans="1:28" ht="21.95" customHeight="1" x14ac:dyDescent="0.2">
      <c r="A17" s="33" t="s">
        <v>26</v>
      </c>
      <c r="B17" s="33"/>
      <c r="C17" s="33"/>
      <c r="E17" s="34">
        <v>8409789</v>
      </c>
      <c r="F17" s="34"/>
      <c r="H17" s="9">
        <v>49336408045</v>
      </c>
      <c r="J17" s="9">
        <v>105500054533.77901</v>
      </c>
      <c r="L17" s="9">
        <v>0</v>
      </c>
      <c r="N17" s="9">
        <v>0</v>
      </c>
      <c r="P17" s="9">
        <v>-2596438</v>
      </c>
      <c r="R17" s="9">
        <v>34791734467</v>
      </c>
      <c r="T17" s="9">
        <v>5813351</v>
      </c>
      <c r="V17" s="9">
        <v>14290</v>
      </c>
      <c r="X17" s="9">
        <v>34104286925</v>
      </c>
      <c r="Z17" s="9">
        <v>82578502714.5495</v>
      </c>
      <c r="AB17" s="10">
        <f t="shared" si="0"/>
        <v>5.3655142212842826</v>
      </c>
    </row>
    <row r="18" spans="1:28" ht="21.95" customHeight="1" x14ac:dyDescent="0.2">
      <c r="A18" s="33" t="s">
        <v>27</v>
      </c>
      <c r="B18" s="33"/>
      <c r="C18" s="33"/>
      <c r="E18" s="34">
        <v>7191439</v>
      </c>
      <c r="F18" s="34"/>
      <c r="H18" s="9">
        <v>35834274595</v>
      </c>
      <c r="J18" s="9">
        <v>46966630092.331497</v>
      </c>
      <c r="L18" s="9">
        <v>0</v>
      </c>
      <c r="N18" s="9">
        <v>0</v>
      </c>
      <c r="P18" s="9">
        <v>-2521008</v>
      </c>
      <c r="R18" s="9">
        <v>17892897252</v>
      </c>
      <c r="T18" s="9">
        <v>4670431</v>
      </c>
      <c r="V18" s="9">
        <v>7920</v>
      </c>
      <c r="X18" s="9">
        <v>23272325182</v>
      </c>
      <c r="Z18" s="9">
        <v>36769724129.556</v>
      </c>
      <c r="AB18" s="10">
        <f t="shared" si="0"/>
        <v>2.389102142137439</v>
      </c>
    </row>
    <row r="19" spans="1:28" ht="21.95" customHeight="1" x14ac:dyDescent="0.2">
      <c r="A19" s="33" t="s">
        <v>28</v>
      </c>
      <c r="B19" s="33"/>
      <c r="C19" s="33"/>
      <c r="E19" s="34">
        <v>507341</v>
      </c>
      <c r="F19" s="34"/>
      <c r="H19" s="9">
        <v>12431233149</v>
      </c>
      <c r="J19" s="9">
        <v>20520875243.524502</v>
      </c>
      <c r="L19" s="9">
        <v>0</v>
      </c>
      <c r="N19" s="9">
        <v>0</v>
      </c>
      <c r="P19" s="9">
        <v>-507341</v>
      </c>
      <c r="R19" s="9">
        <v>21342920690</v>
      </c>
      <c r="T19" s="9">
        <v>0</v>
      </c>
      <c r="V19" s="9">
        <v>0</v>
      </c>
      <c r="X19" s="9">
        <v>0</v>
      </c>
      <c r="Z19" s="9">
        <v>0</v>
      </c>
      <c r="AB19" s="10">
        <f t="shared" si="0"/>
        <v>0</v>
      </c>
    </row>
    <row r="20" spans="1:28" ht="21.95" customHeight="1" x14ac:dyDescent="0.2">
      <c r="A20" s="33" t="s">
        <v>29</v>
      </c>
      <c r="B20" s="33"/>
      <c r="C20" s="33"/>
      <c r="E20" s="34">
        <v>19023660</v>
      </c>
      <c r="F20" s="34"/>
      <c r="H20" s="9">
        <v>108368485742</v>
      </c>
      <c r="J20" s="9">
        <v>99847277497.440002</v>
      </c>
      <c r="L20" s="9">
        <v>0</v>
      </c>
      <c r="N20" s="9">
        <v>0</v>
      </c>
      <c r="P20" s="9">
        <v>-10000000</v>
      </c>
      <c r="R20" s="9">
        <v>60637050000</v>
      </c>
      <c r="T20" s="9">
        <v>9023660</v>
      </c>
      <c r="V20" s="9">
        <v>6440</v>
      </c>
      <c r="X20" s="9">
        <v>51403377166</v>
      </c>
      <c r="Z20" s="9">
        <v>57766601796.120003</v>
      </c>
      <c r="AB20" s="10">
        <f t="shared" si="0"/>
        <v>3.7533681680297457</v>
      </c>
    </row>
    <row r="21" spans="1:28" ht="21.95" customHeight="1" x14ac:dyDescent="0.2">
      <c r="A21" s="33" t="s">
        <v>30</v>
      </c>
      <c r="B21" s="33"/>
      <c r="C21" s="33"/>
      <c r="E21" s="34">
        <v>4595114</v>
      </c>
      <c r="F21" s="34"/>
      <c r="H21" s="9">
        <v>112919405016</v>
      </c>
      <c r="J21" s="9">
        <v>105652591148.42101</v>
      </c>
      <c r="L21" s="9">
        <v>0</v>
      </c>
      <c r="N21" s="9">
        <v>0</v>
      </c>
      <c r="P21" s="9">
        <v>-1352493</v>
      </c>
      <c r="R21" s="9">
        <v>31809584586</v>
      </c>
      <c r="T21" s="9">
        <v>3242621</v>
      </c>
      <c r="V21" s="9">
        <v>25820</v>
      </c>
      <c r="X21" s="9">
        <v>79683514713</v>
      </c>
      <c r="Z21" s="9">
        <v>83226313598.391006</v>
      </c>
      <c r="AB21" s="10">
        <f t="shared" si="0"/>
        <v>5.4076055452450635</v>
      </c>
    </row>
    <row r="22" spans="1:28" ht="21.95" customHeight="1" x14ac:dyDescent="0.2">
      <c r="A22" s="33" t="s">
        <v>31</v>
      </c>
      <c r="B22" s="33"/>
      <c r="C22" s="33"/>
      <c r="E22" s="34">
        <v>944254</v>
      </c>
      <c r="F22" s="34"/>
      <c r="H22" s="9">
        <v>21036940654</v>
      </c>
      <c r="J22" s="9">
        <v>77972466660.309006</v>
      </c>
      <c r="L22" s="9">
        <v>0</v>
      </c>
      <c r="N22" s="9">
        <v>0</v>
      </c>
      <c r="P22" s="9">
        <v>-300000</v>
      </c>
      <c r="R22" s="9">
        <v>29374177500</v>
      </c>
      <c r="T22" s="9">
        <v>644254</v>
      </c>
      <c r="V22" s="9">
        <v>103960</v>
      </c>
      <c r="X22" s="9">
        <v>14353270586</v>
      </c>
      <c r="Z22" s="9">
        <v>66578134797.251999</v>
      </c>
      <c r="AB22" s="10">
        <f t="shared" si="0"/>
        <v>4.3258949646503817</v>
      </c>
    </row>
    <row r="23" spans="1:28" ht="21.95" customHeight="1" x14ac:dyDescent="0.2">
      <c r="A23" s="33" t="s">
        <v>32</v>
      </c>
      <c r="B23" s="33"/>
      <c r="C23" s="33"/>
      <c r="E23" s="34">
        <v>2224603</v>
      </c>
      <c r="F23" s="34"/>
      <c r="H23" s="9">
        <v>35311027462</v>
      </c>
      <c r="J23" s="9">
        <v>79078470050.483994</v>
      </c>
      <c r="L23" s="9">
        <v>0</v>
      </c>
      <c r="N23" s="9">
        <v>0</v>
      </c>
      <c r="P23" s="9">
        <v>-700000</v>
      </c>
      <c r="R23" s="9">
        <v>30491489700</v>
      </c>
      <c r="T23" s="9">
        <v>1524603</v>
      </c>
      <c r="V23" s="9">
        <v>42880</v>
      </c>
      <c r="X23" s="9">
        <v>24199957656</v>
      </c>
      <c r="Z23" s="9">
        <v>64985995528.991997</v>
      </c>
      <c r="AB23" s="10">
        <f t="shared" si="0"/>
        <v>4.2224461782798688</v>
      </c>
    </row>
    <row r="24" spans="1:28" ht="21.95" customHeight="1" x14ac:dyDescent="0.2">
      <c r="A24" s="33" t="s">
        <v>33</v>
      </c>
      <c r="B24" s="33"/>
      <c r="C24" s="33"/>
      <c r="E24" s="34">
        <v>18534410</v>
      </c>
      <c r="F24" s="34"/>
      <c r="H24" s="9">
        <v>51364889994</v>
      </c>
      <c r="J24" s="9">
        <v>44641667621.191498</v>
      </c>
      <c r="L24" s="9">
        <v>0</v>
      </c>
      <c r="N24" s="9">
        <v>0</v>
      </c>
      <c r="P24" s="9">
        <v>0</v>
      </c>
      <c r="R24" s="9">
        <v>0</v>
      </c>
      <c r="T24" s="9">
        <v>18534410</v>
      </c>
      <c r="V24" s="9">
        <v>2888</v>
      </c>
      <c r="X24" s="9">
        <v>51364889994</v>
      </c>
      <c r="Z24" s="9">
        <v>53208888192.323997</v>
      </c>
      <c r="AB24" s="10">
        <f t="shared" si="0"/>
        <v>3.4572320508342025</v>
      </c>
    </row>
    <row r="25" spans="1:28" ht="21.95" customHeight="1" x14ac:dyDescent="0.2">
      <c r="A25" s="33" t="s">
        <v>34</v>
      </c>
      <c r="B25" s="33"/>
      <c r="C25" s="33"/>
      <c r="E25" s="34">
        <v>1500000</v>
      </c>
      <c r="F25" s="34"/>
      <c r="H25" s="9">
        <v>3918554821</v>
      </c>
      <c r="J25" s="9">
        <v>5417075475</v>
      </c>
      <c r="L25" s="9">
        <v>0</v>
      </c>
      <c r="N25" s="9">
        <v>0</v>
      </c>
      <c r="P25" s="9">
        <v>0</v>
      </c>
      <c r="R25" s="9">
        <v>0</v>
      </c>
      <c r="T25" s="9">
        <v>1500000</v>
      </c>
      <c r="V25" s="9">
        <v>4621</v>
      </c>
      <c r="X25" s="9">
        <v>3918554821</v>
      </c>
      <c r="Z25" s="9">
        <v>6890257575</v>
      </c>
      <c r="AB25" s="10">
        <f t="shared" si="0"/>
        <v>0.44769248402054829</v>
      </c>
    </row>
    <row r="26" spans="1:28" ht="21.95" customHeight="1" x14ac:dyDescent="0.2">
      <c r="A26" s="33" t="s">
        <v>35</v>
      </c>
      <c r="B26" s="33"/>
      <c r="C26" s="33"/>
      <c r="E26" s="34">
        <v>4006904</v>
      </c>
      <c r="F26" s="34"/>
      <c r="H26" s="9">
        <v>14122215235</v>
      </c>
      <c r="J26" s="9">
        <v>30470431347.18</v>
      </c>
      <c r="L26" s="9">
        <v>0</v>
      </c>
      <c r="N26" s="9">
        <v>0</v>
      </c>
      <c r="P26" s="9">
        <v>-4006904</v>
      </c>
      <c r="R26" s="9">
        <v>28379868006</v>
      </c>
      <c r="T26" s="9">
        <v>0</v>
      </c>
      <c r="V26" s="9">
        <v>0</v>
      </c>
      <c r="X26" s="9">
        <v>0</v>
      </c>
      <c r="Z26" s="9">
        <v>0</v>
      </c>
      <c r="AB26" s="10">
        <f t="shared" si="0"/>
        <v>0</v>
      </c>
    </row>
    <row r="27" spans="1:28" ht="21.95" customHeight="1" x14ac:dyDescent="0.2">
      <c r="A27" s="33" t="s">
        <v>36</v>
      </c>
      <c r="B27" s="33"/>
      <c r="C27" s="33"/>
      <c r="E27" s="34">
        <v>46581858</v>
      </c>
      <c r="F27" s="34"/>
      <c r="H27" s="9">
        <v>106006323322</v>
      </c>
      <c r="J27" s="9">
        <v>179013954522.983</v>
      </c>
      <c r="L27" s="9">
        <v>0</v>
      </c>
      <c r="N27" s="9">
        <v>0</v>
      </c>
      <c r="P27" s="9">
        <v>-17452746</v>
      </c>
      <c r="R27" s="9">
        <v>73141700447</v>
      </c>
      <c r="T27" s="9">
        <v>29129112</v>
      </c>
      <c r="V27" s="9">
        <v>4351</v>
      </c>
      <c r="X27" s="9">
        <v>66289113343</v>
      </c>
      <c r="Z27" s="9">
        <v>125986658752.444</v>
      </c>
      <c r="AB27" s="10">
        <f t="shared" si="0"/>
        <v>8.1859465479170854</v>
      </c>
    </row>
    <row r="28" spans="1:28" ht="21.95" customHeight="1" x14ac:dyDescent="0.2">
      <c r="A28" s="33" t="s">
        <v>37</v>
      </c>
      <c r="B28" s="33"/>
      <c r="C28" s="33"/>
      <c r="E28" s="34">
        <v>5353304</v>
      </c>
      <c r="F28" s="34"/>
      <c r="H28" s="9">
        <v>42996964933</v>
      </c>
      <c r="J28" s="9">
        <v>44221264800.372002</v>
      </c>
      <c r="L28" s="9">
        <v>0</v>
      </c>
      <c r="N28" s="9">
        <v>0</v>
      </c>
      <c r="P28" s="9">
        <v>-5353304</v>
      </c>
      <c r="R28" s="9">
        <v>45600221009</v>
      </c>
      <c r="T28" s="9">
        <v>0</v>
      </c>
      <c r="V28" s="9">
        <v>0</v>
      </c>
      <c r="X28" s="9">
        <v>0</v>
      </c>
      <c r="Z28" s="9">
        <v>0</v>
      </c>
      <c r="AB28" s="10">
        <f t="shared" si="0"/>
        <v>0</v>
      </c>
    </row>
    <row r="29" spans="1:28" ht="21.95" customHeight="1" x14ac:dyDescent="0.2">
      <c r="A29" s="33" t="s">
        <v>38</v>
      </c>
      <c r="B29" s="33"/>
      <c r="C29" s="33"/>
      <c r="E29" s="34">
        <v>30000000</v>
      </c>
      <c r="F29" s="34"/>
      <c r="H29" s="9">
        <v>37594104480</v>
      </c>
      <c r="J29" s="9">
        <v>39901167000</v>
      </c>
      <c r="L29" s="9">
        <v>0</v>
      </c>
      <c r="N29" s="9">
        <v>0</v>
      </c>
      <c r="P29" s="9">
        <v>-30000000</v>
      </c>
      <c r="R29" s="9">
        <v>39185451836</v>
      </c>
      <c r="T29" s="9">
        <v>0</v>
      </c>
      <c r="V29" s="9">
        <v>0</v>
      </c>
      <c r="X29" s="9">
        <v>0</v>
      </c>
      <c r="Z29" s="9">
        <v>0</v>
      </c>
      <c r="AB29" s="10">
        <f t="shared" si="0"/>
        <v>0</v>
      </c>
    </row>
    <row r="30" spans="1:28" ht="21.95" customHeight="1" x14ac:dyDescent="0.2">
      <c r="A30" s="33" t="s">
        <v>39</v>
      </c>
      <c r="B30" s="33"/>
      <c r="C30" s="33"/>
      <c r="E30" s="34">
        <v>13406198</v>
      </c>
      <c r="F30" s="34"/>
      <c r="H30" s="9">
        <v>54019660109</v>
      </c>
      <c r="J30" s="9">
        <v>47522053380.695396</v>
      </c>
      <c r="L30" s="9">
        <v>0</v>
      </c>
      <c r="N30" s="9">
        <v>0</v>
      </c>
      <c r="P30" s="9">
        <v>-6460296</v>
      </c>
      <c r="R30" s="9">
        <v>23857199728</v>
      </c>
      <c r="T30" s="9">
        <v>6945902</v>
      </c>
      <c r="V30" s="9">
        <v>4063</v>
      </c>
      <c r="X30" s="9">
        <v>27988193607</v>
      </c>
      <c r="Z30" s="9">
        <v>28053283687.035301</v>
      </c>
      <c r="AB30" s="10">
        <f t="shared" si="0"/>
        <v>1.8227539568841096</v>
      </c>
    </row>
    <row r="31" spans="1:28" ht="21.95" customHeight="1" x14ac:dyDescent="0.2">
      <c r="A31" s="33" t="s">
        <v>40</v>
      </c>
      <c r="B31" s="33"/>
      <c r="C31" s="33"/>
      <c r="E31" s="34">
        <v>19803641</v>
      </c>
      <c r="F31" s="34"/>
      <c r="H31" s="9">
        <v>51677883641</v>
      </c>
      <c r="J31" s="9">
        <v>36910892505.093803</v>
      </c>
      <c r="L31" s="9">
        <v>0</v>
      </c>
      <c r="N31" s="9">
        <v>0</v>
      </c>
      <c r="P31" s="9">
        <v>0</v>
      </c>
      <c r="R31" s="9">
        <v>0</v>
      </c>
      <c r="T31" s="9">
        <v>19803641</v>
      </c>
      <c r="V31" s="9">
        <v>2275</v>
      </c>
      <c r="X31" s="9">
        <v>51677883641</v>
      </c>
      <c r="Z31" s="9">
        <v>44785216239.513702</v>
      </c>
      <c r="AB31" s="10">
        <f t="shared" si="0"/>
        <v>2.9099064131380152</v>
      </c>
    </row>
    <row r="32" spans="1:28" ht="21.95" customHeight="1" x14ac:dyDescent="0.2">
      <c r="A32" s="33" t="s">
        <v>41</v>
      </c>
      <c r="B32" s="33"/>
      <c r="C32" s="33"/>
      <c r="E32" s="34">
        <v>11462</v>
      </c>
      <c r="F32" s="34"/>
      <c r="H32" s="9">
        <v>54358149183</v>
      </c>
      <c r="J32" s="9">
        <v>115564629176.304</v>
      </c>
      <c r="L32" s="9">
        <v>0</v>
      </c>
      <c r="N32" s="9">
        <v>0</v>
      </c>
      <c r="P32" s="9">
        <v>-9734</v>
      </c>
      <c r="R32" s="9">
        <v>89851238313</v>
      </c>
      <c r="T32" s="9">
        <v>1728</v>
      </c>
      <c r="V32" s="9">
        <v>8308464</v>
      </c>
      <c r="X32" s="9">
        <v>8194981835</v>
      </c>
      <c r="Z32" s="9">
        <v>14322568930.099199</v>
      </c>
      <c r="AB32" s="10">
        <f t="shared" si="0"/>
        <v>0.93060475491319161</v>
      </c>
    </row>
    <row r="33" spans="1:28" ht="21.95" customHeight="1" x14ac:dyDescent="0.2">
      <c r="A33" s="33" t="s">
        <v>42</v>
      </c>
      <c r="B33" s="33"/>
      <c r="C33" s="33"/>
      <c r="E33" s="34">
        <v>2470586</v>
      </c>
      <c r="F33" s="34"/>
      <c r="H33" s="9">
        <v>18027285751</v>
      </c>
      <c r="J33" s="9">
        <v>23380034846.616001</v>
      </c>
      <c r="L33" s="9">
        <v>0</v>
      </c>
      <c r="N33" s="9">
        <v>0</v>
      </c>
      <c r="P33" s="9">
        <v>0</v>
      </c>
      <c r="R33" s="9">
        <v>0</v>
      </c>
      <c r="T33" s="9">
        <v>2470586</v>
      </c>
      <c r="V33" s="9">
        <v>9520</v>
      </c>
      <c r="X33" s="9">
        <v>18027285751</v>
      </c>
      <c r="Z33" s="9">
        <v>23380034846.616001</v>
      </c>
      <c r="AB33" s="10">
        <f t="shared" si="0"/>
        <v>1.5191109712569049</v>
      </c>
    </row>
    <row r="34" spans="1:28" ht="21.95" customHeight="1" x14ac:dyDescent="0.2">
      <c r="A34" s="33" t="s">
        <v>43</v>
      </c>
      <c r="B34" s="33"/>
      <c r="C34" s="33"/>
      <c r="E34" s="34">
        <v>13804889</v>
      </c>
      <c r="F34" s="34"/>
      <c r="H34" s="9">
        <v>75668395716</v>
      </c>
      <c r="J34" s="9">
        <v>124602569186.886</v>
      </c>
      <c r="L34" s="9">
        <v>0</v>
      </c>
      <c r="N34" s="9">
        <v>0</v>
      </c>
      <c r="P34" s="9">
        <v>-4000000</v>
      </c>
      <c r="R34" s="9">
        <v>40000572000</v>
      </c>
      <c r="T34" s="9">
        <v>13198889</v>
      </c>
      <c r="V34" s="9">
        <v>7221</v>
      </c>
      <c r="X34" s="9">
        <v>53743294916</v>
      </c>
      <c r="Z34" s="9">
        <v>94742087863.059402</v>
      </c>
      <c r="AB34" s="10">
        <f t="shared" si="0"/>
        <v>6.1558396322660114</v>
      </c>
    </row>
    <row r="35" spans="1:28" ht="21.95" customHeight="1" x14ac:dyDescent="0.2">
      <c r="A35" s="33" t="s">
        <v>44</v>
      </c>
      <c r="B35" s="33"/>
      <c r="C35" s="33"/>
      <c r="E35" s="34">
        <v>2004728</v>
      </c>
      <c r="F35" s="34"/>
      <c r="H35" s="9">
        <v>27291208892</v>
      </c>
      <c r="J35" s="9">
        <v>26444454253.667999</v>
      </c>
      <c r="L35" s="9">
        <v>0</v>
      </c>
      <c r="N35" s="9">
        <v>0</v>
      </c>
      <c r="P35" s="9">
        <v>0</v>
      </c>
      <c r="R35" s="9">
        <v>0</v>
      </c>
      <c r="T35" s="9">
        <v>2004728</v>
      </c>
      <c r="V35" s="9">
        <v>14280</v>
      </c>
      <c r="X35" s="9">
        <v>27291208892</v>
      </c>
      <c r="Z35" s="9">
        <v>28457182125</v>
      </c>
      <c r="AB35" s="10">
        <f t="shared" si="0"/>
        <v>1.8489971405410623</v>
      </c>
    </row>
    <row r="36" spans="1:28" ht="21.95" customHeight="1" x14ac:dyDescent="0.2">
      <c r="A36" s="33" t="s">
        <v>45</v>
      </c>
      <c r="B36" s="33"/>
      <c r="C36" s="33"/>
      <c r="E36" s="34">
        <v>13759329</v>
      </c>
      <c r="F36" s="34"/>
      <c r="H36" s="9">
        <v>55751038902</v>
      </c>
      <c r="J36" s="9">
        <v>75362810068.399506</v>
      </c>
      <c r="L36" s="9">
        <v>0</v>
      </c>
      <c r="N36" s="9">
        <v>0</v>
      </c>
      <c r="P36" s="9">
        <v>-7800000</v>
      </c>
      <c r="R36" s="9">
        <v>50162745150</v>
      </c>
      <c r="T36" s="9">
        <v>5959329</v>
      </c>
      <c r="V36" s="9">
        <v>6650</v>
      </c>
      <c r="X36" s="9">
        <v>24146437876</v>
      </c>
      <c r="Z36" s="9">
        <v>39393742099.792503</v>
      </c>
      <c r="AB36" s="10">
        <f t="shared" si="0"/>
        <v>2.5595969473638949</v>
      </c>
    </row>
    <row r="37" spans="1:28" ht="21.95" customHeight="1" x14ac:dyDescent="0.2">
      <c r="A37" s="33" t="s">
        <v>46</v>
      </c>
      <c r="B37" s="33"/>
      <c r="C37" s="33"/>
      <c r="E37" s="34">
        <v>250000</v>
      </c>
      <c r="F37" s="34"/>
      <c r="H37" s="9">
        <v>3328019102</v>
      </c>
      <c r="J37" s="9">
        <v>3484145250</v>
      </c>
      <c r="L37" s="9">
        <v>0</v>
      </c>
      <c r="N37" s="9">
        <v>0</v>
      </c>
      <c r="P37" s="9">
        <v>-250000</v>
      </c>
      <c r="R37" s="9">
        <v>3433148373</v>
      </c>
      <c r="T37" s="9">
        <v>0</v>
      </c>
      <c r="V37" s="9">
        <v>0</v>
      </c>
      <c r="X37" s="9">
        <v>0</v>
      </c>
      <c r="Z37" s="9">
        <v>0</v>
      </c>
      <c r="AB37" s="10">
        <f t="shared" si="0"/>
        <v>0</v>
      </c>
    </row>
    <row r="38" spans="1:28" ht="21.95" customHeight="1" x14ac:dyDescent="0.2">
      <c r="A38" s="35" t="s">
        <v>47</v>
      </c>
      <c r="B38" s="35"/>
      <c r="C38" s="35"/>
      <c r="D38" s="12"/>
      <c r="E38" s="34">
        <v>5106949</v>
      </c>
      <c r="F38" s="39"/>
      <c r="H38" s="13">
        <v>25403045674</v>
      </c>
      <c r="J38" s="13">
        <v>46602845158.670998</v>
      </c>
      <c r="L38" s="24">
        <v>0</v>
      </c>
      <c r="N38" s="13">
        <v>0</v>
      </c>
      <c r="P38" s="24">
        <v>0</v>
      </c>
      <c r="R38" s="13">
        <v>0</v>
      </c>
      <c r="T38" s="24">
        <v>5106949</v>
      </c>
      <c r="V38" s="24">
        <v>10420</v>
      </c>
      <c r="X38" s="13">
        <v>25403045692</v>
      </c>
      <c r="Z38" s="13">
        <v>52897782848.948997</v>
      </c>
      <c r="AB38" s="14">
        <f t="shared" si="0"/>
        <v>3.4370180715378451</v>
      </c>
    </row>
    <row r="39" spans="1:28" ht="21.95" customHeight="1" x14ac:dyDescent="0.2">
      <c r="A39" s="37" t="s">
        <v>48</v>
      </c>
      <c r="B39" s="37"/>
      <c r="C39" s="37"/>
      <c r="D39" s="37"/>
      <c r="F39" s="24"/>
      <c r="H39" s="16">
        <v>1493084132487</v>
      </c>
      <c r="J39" s="16">
        <v>2013554002620.72</v>
      </c>
      <c r="L39" s="24"/>
      <c r="N39" s="16">
        <v>0</v>
      </c>
      <c r="P39" s="24"/>
      <c r="R39" s="16">
        <v>863773795005</v>
      </c>
      <c r="T39" s="24"/>
      <c r="V39" s="24"/>
      <c r="X39" s="16">
        <f>SUM(X8:X38)</f>
        <v>891864280572</v>
      </c>
      <c r="Z39" s="16">
        <f>SUM(Z8:Z38)</f>
        <v>1370175610184.6084</v>
      </c>
      <c r="AB39" s="17">
        <f>SUM(AB8:AB38)</f>
        <v>89.026762177017446</v>
      </c>
    </row>
  </sheetData>
  <mergeCells count="74">
    <mergeCell ref="A37:C37"/>
    <mergeCell ref="E37:F37"/>
    <mergeCell ref="A38:C38"/>
    <mergeCell ref="E38:F38"/>
    <mergeCell ref="A39:D39"/>
    <mergeCell ref="A34:C34"/>
    <mergeCell ref="E34:F34"/>
    <mergeCell ref="A35:C35"/>
    <mergeCell ref="E35:F35"/>
    <mergeCell ref="A36:C36"/>
    <mergeCell ref="E36:F36"/>
    <mergeCell ref="A31:C31"/>
    <mergeCell ref="E31:F31"/>
    <mergeCell ref="A32:C32"/>
    <mergeCell ref="E32:F32"/>
    <mergeCell ref="A33:C33"/>
    <mergeCell ref="E33:F33"/>
    <mergeCell ref="A28:C28"/>
    <mergeCell ref="E28:F28"/>
    <mergeCell ref="A29:C29"/>
    <mergeCell ref="E29:F29"/>
    <mergeCell ref="A30:C30"/>
    <mergeCell ref="E30:F30"/>
    <mergeCell ref="A25:C25"/>
    <mergeCell ref="E25:F25"/>
    <mergeCell ref="A26:C26"/>
    <mergeCell ref="E26:F26"/>
    <mergeCell ref="A27:C27"/>
    <mergeCell ref="E27:F27"/>
    <mergeCell ref="A22:C22"/>
    <mergeCell ref="E22:F22"/>
    <mergeCell ref="A23:C23"/>
    <mergeCell ref="E23:F23"/>
    <mergeCell ref="A24:C24"/>
    <mergeCell ref="E24:F24"/>
    <mergeCell ref="A19:C19"/>
    <mergeCell ref="E19:F19"/>
    <mergeCell ref="A20:C20"/>
    <mergeCell ref="E20:F20"/>
    <mergeCell ref="A21:C21"/>
    <mergeCell ref="E21:F21"/>
    <mergeCell ref="A16:C16"/>
    <mergeCell ref="E16:F16"/>
    <mergeCell ref="A17:C17"/>
    <mergeCell ref="E17:F17"/>
    <mergeCell ref="A18:C18"/>
    <mergeCell ref="E18:F18"/>
    <mergeCell ref="A13:C13"/>
    <mergeCell ref="E13:F13"/>
    <mergeCell ref="A14:C14"/>
    <mergeCell ref="E14:F14"/>
    <mergeCell ref="A15:C15"/>
    <mergeCell ref="E15:F15"/>
    <mergeCell ref="A10:C10"/>
    <mergeCell ref="E10:F10"/>
    <mergeCell ref="A11:C11"/>
    <mergeCell ref="E11:F11"/>
    <mergeCell ref="A12:C12"/>
    <mergeCell ref="E12:F12"/>
    <mergeCell ref="A7:C7"/>
    <mergeCell ref="E7:F7"/>
    <mergeCell ref="A8:C8"/>
    <mergeCell ref="E8:F8"/>
    <mergeCell ref="A9:C9"/>
    <mergeCell ref="E9:F9"/>
    <mergeCell ref="F6:J6"/>
    <mergeCell ref="L6:R6"/>
    <mergeCell ref="T6:AB6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2"/>
  <sheetViews>
    <sheetView rightToLeft="1" tabSelected="1" view="pageBreakPreview" topLeftCell="A3" zoomScale="85" zoomScaleNormal="100" zoomScaleSheetLayoutView="85" workbookViewId="0">
      <selection activeCell="G26" sqref="G26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4.65" customHeight="1" x14ac:dyDescent="0.2"/>
    <row r="5" spans="1:17" ht="14.65" customHeight="1" x14ac:dyDescent="0.2">
      <c r="A5" s="30" t="s">
        <v>112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4.65" customHeight="1" x14ac:dyDescent="0.2">
      <c r="A6" s="28" t="s">
        <v>59</v>
      </c>
      <c r="C6" s="28" t="s">
        <v>71</v>
      </c>
      <c r="D6" s="28"/>
      <c r="E6" s="28"/>
      <c r="F6" s="28"/>
      <c r="G6" s="28"/>
      <c r="H6" s="28"/>
      <c r="I6" s="28"/>
      <c r="K6" s="28" t="s">
        <v>72</v>
      </c>
      <c r="L6" s="28"/>
      <c r="M6" s="28"/>
      <c r="N6" s="28"/>
      <c r="O6" s="28"/>
      <c r="P6" s="28"/>
      <c r="Q6" s="28"/>
    </row>
    <row r="7" spans="1:17" ht="29.1" customHeight="1" x14ac:dyDescent="0.2">
      <c r="A7" s="28"/>
      <c r="C7" s="18" t="s">
        <v>11</v>
      </c>
      <c r="D7" s="3"/>
      <c r="E7" s="18" t="s">
        <v>13</v>
      </c>
      <c r="F7" s="3"/>
      <c r="G7" s="18" t="s">
        <v>110</v>
      </c>
      <c r="H7" s="3"/>
      <c r="I7" s="18" t="s">
        <v>113</v>
      </c>
      <c r="K7" s="18" t="s">
        <v>11</v>
      </c>
      <c r="L7" s="3"/>
      <c r="M7" s="18" t="s">
        <v>13</v>
      </c>
      <c r="N7" s="3"/>
      <c r="O7" s="18" t="s">
        <v>110</v>
      </c>
      <c r="P7" s="3"/>
      <c r="Q7" s="22" t="s">
        <v>113</v>
      </c>
    </row>
    <row r="8" spans="1:17" ht="21.95" customHeight="1" x14ac:dyDescent="0.2">
      <c r="A8" s="5" t="s">
        <v>29</v>
      </c>
      <c r="C8" s="6">
        <v>9023660</v>
      </c>
      <c r="E8" s="6">
        <v>57766601796</v>
      </c>
      <c r="G8" s="6">
        <v>37188941753</v>
      </c>
      <c r="I8" s="6">
        <v>20577660043</v>
      </c>
      <c r="K8" s="6">
        <v>9023660</v>
      </c>
      <c r="M8" s="6">
        <v>57766601796</v>
      </c>
      <c r="O8" s="6">
        <v>56540751794</v>
      </c>
      <c r="Q8" s="19">
        <v>1225850002</v>
      </c>
    </row>
    <row r="9" spans="1:17" ht="21.95" customHeight="1" x14ac:dyDescent="0.2">
      <c r="A9" s="8" t="s">
        <v>30</v>
      </c>
      <c r="C9" s="9">
        <v>3242621</v>
      </c>
      <c r="E9" s="9">
        <v>83226313598</v>
      </c>
      <c r="G9" s="9">
        <v>72518894792</v>
      </c>
      <c r="I9" s="9">
        <v>10707418806</v>
      </c>
      <c r="K9" s="9">
        <v>3242621</v>
      </c>
      <c r="M9" s="9">
        <v>83226313598</v>
      </c>
      <c r="O9" s="9">
        <v>79438503285</v>
      </c>
      <c r="Q9" s="20">
        <v>3787810313</v>
      </c>
    </row>
    <row r="10" spans="1:17" ht="21.95" customHeight="1" x14ac:dyDescent="0.2">
      <c r="A10" s="8" t="s">
        <v>27</v>
      </c>
      <c r="C10" s="9">
        <v>4670431</v>
      </c>
      <c r="E10" s="9">
        <v>36769724129</v>
      </c>
      <c r="G10" s="9">
        <v>29599994557</v>
      </c>
      <c r="I10" s="9">
        <v>7169729572</v>
      </c>
      <c r="K10" s="9">
        <v>4670431</v>
      </c>
      <c r="M10" s="9">
        <v>36769724129</v>
      </c>
      <c r="O10" s="9">
        <v>32173508764</v>
      </c>
      <c r="Q10" s="20">
        <v>4596215365</v>
      </c>
    </row>
    <row r="11" spans="1:17" ht="21.95" customHeight="1" x14ac:dyDescent="0.2">
      <c r="A11" s="8" t="s">
        <v>42</v>
      </c>
      <c r="C11" s="9">
        <v>2470586</v>
      </c>
      <c r="E11" s="9">
        <v>23380034846</v>
      </c>
      <c r="G11" s="9">
        <v>23380034846</v>
      </c>
      <c r="I11" s="9">
        <v>0</v>
      </c>
      <c r="K11" s="9">
        <v>2470586</v>
      </c>
      <c r="M11" s="9">
        <v>23380034846</v>
      </c>
      <c r="O11" s="9">
        <v>23380034846</v>
      </c>
      <c r="Q11" s="20">
        <v>0</v>
      </c>
    </row>
    <row r="12" spans="1:17" ht="21.95" customHeight="1" x14ac:dyDescent="0.2">
      <c r="A12" s="8" t="s">
        <v>45</v>
      </c>
      <c r="C12" s="9">
        <v>5959329</v>
      </c>
      <c r="E12" s="9">
        <v>39393742099</v>
      </c>
      <c r="G12" s="9">
        <v>34113711269</v>
      </c>
      <c r="I12" s="9">
        <v>5280030830</v>
      </c>
      <c r="K12" s="9">
        <v>5959329</v>
      </c>
      <c r="M12" s="9">
        <v>39393742099</v>
      </c>
      <c r="O12" s="9">
        <v>31514993680</v>
      </c>
      <c r="Q12" s="20">
        <v>7878748419</v>
      </c>
    </row>
    <row r="13" spans="1:17" ht="21.95" customHeight="1" x14ac:dyDescent="0.2">
      <c r="A13" s="8" t="s">
        <v>31</v>
      </c>
      <c r="C13" s="9">
        <v>644254</v>
      </c>
      <c r="E13" s="9">
        <v>66578134797</v>
      </c>
      <c r="G13" s="9">
        <v>60344978010</v>
      </c>
      <c r="I13" s="9">
        <v>6233156787</v>
      </c>
      <c r="K13" s="9">
        <v>644254</v>
      </c>
      <c r="M13" s="9">
        <v>66578134797</v>
      </c>
      <c r="O13" s="9">
        <v>37855266909</v>
      </c>
      <c r="Q13" s="20">
        <v>28722867888</v>
      </c>
    </row>
    <row r="14" spans="1:17" ht="21.95" customHeight="1" x14ac:dyDescent="0.2">
      <c r="A14" s="8" t="s">
        <v>25</v>
      </c>
      <c r="C14" s="9">
        <v>1738651</v>
      </c>
      <c r="E14" s="9">
        <v>44780409147</v>
      </c>
      <c r="G14" s="9">
        <v>41323797094</v>
      </c>
      <c r="I14" s="9">
        <v>3456612053</v>
      </c>
      <c r="K14" s="9">
        <v>1738651</v>
      </c>
      <c r="M14" s="9">
        <v>44780409147</v>
      </c>
      <c r="O14" s="9">
        <v>50414686794</v>
      </c>
      <c r="Q14" s="20">
        <v>-5634277646</v>
      </c>
    </row>
    <row r="15" spans="1:17" ht="21.95" customHeight="1" x14ac:dyDescent="0.2">
      <c r="A15" s="8" t="s">
        <v>18</v>
      </c>
      <c r="C15" s="9">
        <v>20708229</v>
      </c>
      <c r="E15" s="9">
        <v>76493915879</v>
      </c>
      <c r="G15" s="9">
        <v>71497963066</v>
      </c>
      <c r="I15" s="9">
        <v>4995952813</v>
      </c>
      <c r="K15" s="9">
        <v>20708229</v>
      </c>
      <c r="M15" s="9">
        <v>76493915879</v>
      </c>
      <c r="O15" s="9">
        <v>69104765184</v>
      </c>
      <c r="Q15" s="20">
        <v>7389150695</v>
      </c>
    </row>
    <row r="16" spans="1:17" ht="21.95" customHeight="1" x14ac:dyDescent="0.2">
      <c r="A16" s="8" t="s">
        <v>22</v>
      </c>
      <c r="C16" s="9">
        <v>11391400</v>
      </c>
      <c r="E16" s="9">
        <v>89343371031</v>
      </c>
      <c r="G16" s="9">
        <v>109929834137</v>
      </c>
      <c r="I16" s="9">
        <v>-20586463105</v>
      </c>
      <c r="K16" s="9">
        <v>11391400</v>
      </c>
      <c r="M16" s="9">
        <v>89343371031</v>
      </c>
      <c r="O16" s="9">
        <v>59562247350</v>
      </c>
      <c r="Q16" s="20">
        <v>29781123681</v>
      </c>
    </row>
    <row r="17" spans="1:17" ht="21.95" customHeight="1" x14ac:dyDescent="0.2">
      <c r="A17" s="8" t="s">
        <v>43</v>
      </c>
      <c r="C17" s="9">
        <v>13198889</v>
      </c>
      <c r="E17" s="9">
        <v>94742087863</v>
      </c>
      <c r="G17" s="9">
        <v>93826781186</v>
      </c>
      <c r="I17" s="9">
        <v>915306677</v>
      </c>
      <c r="K17" s="9">
        <v>13198889</v>
      </c>
      <c r="M17" s="9">
        <v>94742087863</v>
      </c>
      <c r="O17" s="9">
        <v>75438296307</v>
      </c>
      <c r="Q17" s="20">
        <v>19303791556</v>
      </c>
    </row>
    <row r="18" spans="1:17" ht="21.95" customHeight="1" x14ac:dyDescent="0.2">
      <c r="A18" s="8" t="s">
        <v>39</v>
      </c>
      <c r="C18" s="9">
        <v>6945902</v>
      </c>
      <c r="E18" s="9">
        <v>28053283687</v>
      </c>
      <c r="G18" s="9">
        <v>21490586878</v>
      </c>
      <c r="I18" s="9">
        <v>6562696809</v>
      </c>
      <c r="K18" s="9">
        <v>6945902</v>
      </c>
      <c r="M18" s="9">
        <v>28053283687</v>
      </c>
      <c r="O18" s="9">
        <v>27988193607</v>
      </c>
      <c r="Q18" s="20">
        <v>65090080</v>
      </c>
    </row>
    <row r="19" spans="1:17" ht="21.95" customHeight="1" x14ac:dyDescent="0.2">
      <c r="A19" s="8" t="s">
        <v>34</v>
      </c>
      <c r="C19" s="9">
        <v>1500000</v>
      </c>
      <c r="E19" s="9">
        <v>6890257575</v>
      </c>
      <c r="G19" s="9">
        <v>5417075475</v>
      </c>
      <c r="I19" s="9">
        <v>1473182100</v>
      </c>
      <c r="K19" s="9">
        <v>1500000</v>
      </c>
      <c r="M19" s="9">
        <v>6890257575</v>
      </c>
      <c r="O19" s="9">
        <v>3918554821</v>
      </c>
      <c r="Q19" s="20">
        <v>2971702754</v>
      </c>
    </row>
    <row r="20" spans="1:17" ht="21.95" customHeight="1" x14ac:dyDescent="0.2">
      <c r="A20" s="8" t="s">
        <v>32</v>
      </c>
      <c r="C20" s="9">
        <v>1524603</v>
      </c>
      <c r="E20" s="9">
        <v>64985995528</v>
      </c>
      <c r="G20" s="9">
        <v>55260038000</v>
      </c>
      <c r="I20" s="9">
        <v>9725957528</v>
      </c>
      <c r="K20" s="9">
        <v>1524603</v>
      </c>
      <c r="M20" s="9">
        <v>64985995528</v>
      </c>
      <c r="O20" s="9">
        <v>51876647083</v>
      </c>
      <c r="Q20" s="20">
        <v>13109348445</v>
      </c>
    </row>
    <row r="21" spans="1:17" ht="21.95" customHeight="1" x14ac:dyDescent="0.2">
      <c r="A21" s="8" t="s">
        <v>33</v>
      </c>
      <c r="C21" s="9">
        <v>18534410</v>
      </c>
      <c r="E21" s="9">
        <v>53208888192</v>
      </c>
      <c r="G21" s="9">
        <v>44641667621</v>
      </c>
      <c r="I21" s="9">
        <v>8567220571</v>
      </c>
      <c r="K21" s="9">
        <v>18534410</v>
      </c>
      <c r="M21" s="9">
        <v>53208888192</v>
      </c>
      <c r="O21" s="9">
        <v>45918601159</v>
      </c>
      <c r="Q21" s="20">
        <v>7290287033</v>
      </c>
    </row>
    <row r="22" spans="1:17" ht="21.95" customHeight="1" x14ac:dyDescent="0.2">
      <c r="A22" s="8" t="s">
        <v>26</v>
      </c>
      <c r="C22" s="9">
        <v>5813351</v>
      </c>
      <c r="E22" s="9">
        <v>82578502714</v>
      </c>
      <c r="G22" s="9">
        <v>76257446964</v>
      </c>
      <c r="I22" s="9">
        <v>6321055750</v>
      </c>
      <c r="K22" s="9">
        <v>5813351</v>
      </c>
      <c r="M22" s="9">
        <v>82578502714</v>
      </c>
      <c r="O22" s="9">
        <v>65473368490</v>
      </c>
      <c r="Q22" s="20">
        <v>17105134224</v>
      </c>
    </row>
    <row r="23" spans="1:17" ht="21.95" customHeight="1" x14ac:dyDescent="0.2">
      <c r="A23" s="8" t="s">
        <v>36</v>
      </c>
      <c r="C23" s="9">
        <v>29129112</v>
      </c>
      <c r="E23" s="9">
        <v>125986658752</v>
      </c>
      <c r="G23" s="9">
        <v>107606179911</v>
      </c>
      <c r="I23" s="9">
        <v>18380478841</v>
      </c>
      <c r="K23" s="9">
        <v>29129112</v>
      </c>
      <c r="M23" s="9">
        <v>125986658752</v>
      </c>
      <c r="O23" s="9">
        <v>119181535668</v>
      </c>
      <c r="Q23" s="20">
        <v>6805123084</v>
      </c>
    </row>
    <row r="24" spans="1:17" ht="21.95" customHeight="1" x14ac:dyDescent="0.2">
      <c r="A24" s="8" t="s">
        <v>20</v>
      </c>
      <c r="C24" s="9">
        <v>350982</v>
      </c>
      <c r="E24" s="9">
        <v>104552962223</v>
      </c>
      <c r="G24" s="9">
        <v>95379414761</v>
      </c>
      <c r="I24" s="9">
        <v>9173547462</v>
      </c>
      <c r="K24" s="9">
        <v>350982</v>
      </c>
      <c r="M24" s="9">
        <v>104552962223</v>
      </c>
      <c r="O24" s="9">
        <v>72077940620</v>
      </c>
      <c r="Q24" s="20">
        <v>32475021603</v>
      </c>
    </row>
    <row r="25" spans="1:17" ht="21.95" customHeight="1" x14ac:dyDescent="0.2">
      <c r="A25" s="8" t="s">
        <v>23</v>
      </c>
      <c r="C25" s="9">
        <v>11537091</v>
      </c>
      <c r="E25" s="9">
        <v>91403509109</v>
      </c>
      <c r="G25" s="9">
        <v>71677783178</v>
      </c>
      <c r="I25" s="9">
        <v>19725725931</v>
      </c>
      <c r="K25" s="9">
        <v>11537091</v>
      </c>
      <c r="M25" s="9">
        <v>91403509109</v>
      </c>
      <c r="O25" s="9">
        <v>69269409663</v>
      </c>
      <c r="Q25" s="20">
        <v>22134099446</v>
      </c>
    </row>
    <row r="26" spans="1:17" ht="21.95" customHeight="1" x14ac:dyDescent="0.2">
      <c r="A26" s="8" t="s">
        <v>40</v>
      </c>
      <c r="C26" s="9">
        <v>19803641</v>
      </c>
      <c r="E26" s="9">
        <v>44785216239</v>
      </c>
      <c r="G26" s="9">
        <v>36910892505</v>
      </c>
      <c r="I26" s="9">
        <v>7874323734</v>
      </c>
      <c r="K26" s="9">
        <v>19803641</v>
      </c>
      <c r="M26" s="9">
        <v>44785216239</v>
      </c>
      <c r="O26" s="9">
        <v>35001368999</v>
      </c>
      <c r="Q26" s="20">
        <v>9783847240</v>
      </c>
    </row>
    <row r="27" spans="1:17" ht="21.95" customHeight="1" x14ac:dyDescent="0.2">
      <c r="A27" s="8" t="s">
        <v>21</v>
      </c>
      <c r="C27" s="9">
        <v>964120</v>
      </c>
      <c r="E27" s="9">
        <v>54474517344</v>
      </c>
      <c r="G27" s="9">
        <v>42699817835</v>
      </c>
      <c r="I27" s="9">
        <v>11774699509</v>
      </c>
      <c r="K27" s="9">
        <v>964120</v>
      </c>
      <c r="M27" s="9">
        <v>54474517344</v>
      </c>
      <c r="O27" s="9">
        <v>40622362600</v>
      </c>
      <c r="Q27" s="20">
        <v>13852154744</v>
      </c>
    </row>
    <row r="28" spans="1:17" ht="21.95" customHeight="1" x14ac:dyDescent="0.2">
      <c r="A28" s="8" t="s">
        <v>44</v>
      </c>
      <c r="C28" s="9">
        <v>2004728</v>
      </c>
      <c r="E28" s="9">
        <v>28457182120</v>
      </c>
      <c r="G28" s="9">
        <v>26444454253</v>
      </c>
      <c r="I28" s="9">
        <v>2012727867</v>
      </c>
      <c r="K28" s="9">
        <v>2004728</v>
      </c>
      <c r="M28" s="9">
        <v>28457182120</v>
      </c>
      <c r="O28" s="9">
        <v>32503309931</v>
      </c>
      <c r="Q28" s="20">
        <v>-4046127810</v>
      </c>
    </row>
    <row r="29" spans="1:17" ht="21.95" customHeight="1" x14ac:dyDescent="0.2">
      <c r="A29" s="8" t="s">
        <v>47</v>
      </c>
      <c r="C29" s="9">
        <v>5106949</v>
      </c>
      <c r="E29" s="9">
        <v>52897782848</v>
      </c>
      <c r="G29" s="9">
        <v>46602845158</v>
      </c>
      <c r="I29" s="9">
        <v>6294937690</v>
      </c>
      <c r="K29" s="9">
        <v>5106949</v>
      </c>
      <c r="M29" s="9">
        <v>52897782848</v>
      </c>
      <c r="O29" s="9">
        <v>52593189091</v>
      </c>
      <c r="Q29" s="20">
        <v>304593757</v>
      </c>
    </row>
    <row r="30" spans="1:17" ht="21.95" customHeight="1" x14ac:dyDescent="0.2">
      <c r="A30" s="8" t="s">
        <v>77</v>
      </c>
      <c r="C30" s="9">
        <v>1728</v>
      </c>
      <c r="E30" s="9">
        <v>14322568930</v>
      </c>
      <c r="G30" s="9">
        <v>51477513009</v>
      </c>
      <c r="I30" s="9">
        <v>-37154944078</v>
      </c>
      <c r="K30" s="9">
        <v>1728</v>
      </c>
      <c r="M30" s="9">
        <v>14322568930</v>
      </c>
      <c r="O30" s="9">
        <v>12073839455</v>
      </c>
      <c r="Q30" s="20">
        <v>2248729475</v>
      </c>
    </row>
    <row r="31" spans="1:17" ht="21.95" customHeight="1" x14ac:dyDescent="0.2">
      <c r="A31" s="11" t="s">
        <v>17</v>
      </c>
      <c r="C31" s="13">
        <v>1750000</v>
      </c>
      <c r="E31" s="13">
        <v>5103949725</v>
      </c>
      <c r="G31" s="13">
        <v>4695146655</v>
      </c>
      <c r="I31" s="13">
        <f>E31-G31</f>
        <v>408803070</v>
      </c>
      <c r="K31" s="13">
        <v>1750000</v>
      </c>
      <c r="M31" s="13">
        <v>5103949725</v>
      </c>
      <c r="O31" s="13">
        <v>3976107030</v>
      </c>
      <c r="Q31" s="21">
        <v>1127842695</v>
      </c>
    </row>
    <row r="32" spans="1:17" ht="21.95" customHeight="1" thickBot="1" x14ac:dyDescent="0.25">
      <c r="A32" s="15" t="s">
        <v>48</v>
      </c>
      <c r="C32" s="16">
        <v>178014667</v>
      </c>
      <c r="E32" s="16">
        <v>1370175610171</v>
      </c>
      <c r="G32" s="16">
        <v>1260285792920</v>
      </c>
      <c r="I32" s="16">
        <f>SUM(I8:I31)</f>
        <v>109889817260</v>
      </c>
      <c r="K32" s="16">
        <v>178014667</v>
      </c>
      <c r="M32" s="16">
        <v>1370175610171</v>
      </c>
      <c r="O32" s="16">
        <v>1147897483130</v>
      </c>
      <c r="Q32" s="23">
        <v>222278127043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"/>
  <sheetViews>
    <sheetView rightToLeft="1" view="pageBreakPreview" zoomScale="115" zoomScaleNormal="100" zoomScaleSheetLayoutView="115" workbookViewId="0">
      <selection activeCell="L15" sqref="L15"/>
    </sheetView>
  </sheetViews>
  <sheetFormatPr defaultRowHeight="12.75" x14ac:dyDescent="0.2"/>
  <cols>
    <col min="1" max="1" width="5.42578125" bestFit="1" customWidth="1"/>
    <col min="2" max="2" width="39.28515625" customWidth="1"/>
    <col min="3" max="3" width="1.28515625" customWidth="1"/>
    <col min="4" max="4" width="13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6" bestFit="1" customWidth="1"/>
    <col min="11" max="11" width="1.28515625" customWidth="1"/>
    <col min="12" max="12" width="20.42578125" customWidth="1"/>
    <col min="13" max="13" width="0.28515625" customWidth="1"/>
  </cols>
  <sheetData>
    <row r="1" spans="1:2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0" ht="21.95" customHeight="1" x14ac:dyDescent="0.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20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20" ht="14.65" customHeight="1" x14ac:dyDescent="0.2"/>
    <row r="5" spans="1:20" ht="14.65" customHeight="1" x14ac:dyDescent="0.2">
      <c r="A5" s="1" t="s">
        <v>50</v>
      </c>
      <c r="B5" s="30" t="s">
        <v>51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0" ht="14.65" customHeight="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20" ht="14.65" customHeight="1" x14ac:dyDescent="0.2">
      <c r="A7" s="28" t="s">
        <v>52</v>
      </c>
      <c r="B7" s="28"/>
      <c r="D7" s="2" t="s">
        <v>53</v>
      </c>
      <c r="F7" s="2" t="s">
        <v>54</v>
      </c>
      <c r="H7" s="2" t="s">
        <v>55</v>
      </c>
      <c r="J7" s="2" t="s">
        <v>53</v>
      </c>
      <c r="L7" s="2" t="s">
        <v>16</v>
      </c>
    </row>
    <row r="8" spans="1:20" ht="21.95" customHeight="1" x14ac:dyDescent="0.2">
      <c r="A8" s="31" t="s">
        <v>114</v>
      </c>
      <c r="B8" s="31"/>
      <c r="D8" s="6">
        <v>301637438</v>
      </c>
      <c r="F8" s="6">
        <v>828701263610</v>
      </c>
      <c r="H8" s="6">
        <v>793841808934</v>
      </c>
      <c r="J8" s="6">
        <v>35161092114</v>
      </c>
      <c r="L8" s="7">
        <f>(J8/1539060364186)*100</f>
        <v>2.2845817443032197</v>
      </c>
    </row>
    <row r="9" spans="1:20" ht="21.95" customHeight="1" x14ac:dyDescent="0.2">
      <c r="A9" s="33" t="s">
        <v>115</v>
      </c>
      <c r="B9" s="33"/>
      <c r="D9" s="9">
        <v>5187062</v>
      </c>
      <c r="E9">
        <v>0</v>
      </c>
      <c r="F9" s="9">
        <v>22024</v>
      </c>
      <c r="G9">
        <v>0</v>
      </c>
      <c r="H9" s="9">
        <v>0</v>
      </c>
      <c r="I9">
        <v>0</v>
      </c>
      <c r="J9" s="9">
        <v>5209086</v>
      </c>
      <c r="L9" s="10">
        <f t="shared" ref="L9:L14" si="0">(J9/1539060364186)*100</f>
        <v>3.3845884938730488E-4</v>
      </c>
      <c r="N9" s="25"/>
      <c r="O9" s="25"/>
      <c r="P9" s="25"/>
      <c r="Q9" s="25"/>
      <c r="R9" s="25"/>
      <c r="S9" s="25"/>
      <c r="T9" s="25"/>
    </row>
    <row r="10" spans="1:20" ht="21.95" customHeight="1" x14ac:dyDescent="0.2">
      <c r="A10" s="33" t="s">
        <v>116</v>
      </c>
      <c r="B10" s="33"/>
      <c r="D10" s="9">
        <v>20109837</v>
      </c>
      <c r="F10" s="9">
        <v>82306</v>
      </c>
      <c r="H10" s="9">
        <v>0</v>
      </c>
      <c r="J10" s="9">
        <v>20192143</v>
      </c>
      <c r="L10" s="10">
        <f t="shared" si="0"/>
        <v>1.3119786247422144E-3</v>
      </c>
    </row>
    <row r="11" spans="1:20" ht="21.95" customHeight="1" x14ac:dyDescent="0.2">
      <c r="A11" s="33" t="s">
        <v>117</v>
      </c>
      <c r="B11" s="33"/>
      <c r="D11" s="9">
        <v>3408291</v>
      </c>
      <c r="F11" s="9">
        <v>13949</v>
      </c>
      <c r="H11" s="9">
        <v>0</v>
      </c>
      <c r="J11" s="9">
        <v>3422240</v>
      </c>
      <c r="L11" s="10">
        <f t="shared" si="0"/>
        <v>2.223590496926352E-4</v>
      </c>
    </row>
    <row r="12" spans="1:20" ht="21.95" customHeight="1" x14ac:dyDescent="0.2">
      <c r="A12" s="33" t="s">
        <v>118</v>
      </c>
      <c r="B12" s="33"/>
      <c r="D12" s="9">
        <v>765827</v>
      </c>
      <c r="F12" s="9">
        <v>3520803147</v>
      </c>
      <c r="H12" s="9">
        <v>3500535500</v>
      </c>
      <c r="J12" s="9">
        <v>21033474</v>
      </c>
      <c r="L12" s="10">
        <f t="shared" si="0"/>
        <v>1.3666438620245076E-3</v>
      </c>
    </row>
    <row r="13" spans="1:20" ht="21.95" customHeight="1" x14ac:dyDescent="0.2">
      <c r="A13" s="33" t="s">
        <v>119</v>
      </c>
      <c r="B13" s="33"/>
      <c r="D13" s="9">
        <v>53529167</v>
      </c>
      <c r="F13" s="9">
        <v>3500000000</v>
      </c>
      <c r="H13" s="9">
        <v>0</v>
      </c>
      <c r="J13" s="9">
        <v>3553529167</v>
      </c>
      <c r="L13" s="10">
        <f t="shared" si="0"/>
        <v>0.23088952517333139</v>
      </c>
    </row>
    <row r="14" spans="1:20" ht="21.95" customHeight="1" x14ac:dyDescent="0.2">
      <c r="A14" s="35" t="s">
        <v>120</v>
      </c>
      <c r="B14" s="35"/>
      <c r="D14" s="13">
        <v>50000000</v>
      </c>
      <c r="F14" s="13">
        <v>0</v>
      </c>
      <c r="H14" s="13">
        <v>0</v>
      </c>
      <c r="J14" s="13">
        <v>50000000</v>
      </c>
      <c r="L14" s="14">
        <f t="shared" si="0"/>
        <v>3.2487354728574737E-3</v>
      </c>
    </row>
    <row r="15" spans="1:20" ht="21.95" customHeight="1" x14ac:dyDescent="0.2">
      <c r="A15" s="37" t="s">
        <v>48</v>
      </c>
      <c r="B15" s="37"/>
      <c r="D15" s="16">
        <f>SUM(D8:D14)</f>
        <v>434637622</v>
      </c>
      <c r="F15" s="23">
        <f t="shared" ref="F15" si="1">SUM(F8:F14)</f>
        <v>835722185036</v>
      </c>
      <c r="H15" s="23">
        <f t="shared" ref="H15" si="2">SUM(H8:H14)</f>
        <v>797342344434</v>
      </c>
      <c r="J15" s="23">
        <f t="shared" ref="J15" si="3">SUM(J8:J14)</f>
        <v>38814478224</v>
      </c>
      <c r="L15" s="17">
        <f t="shared" ref="L15" si="4">SUM(L8:L14)</f>
        <v>2.5219594453352552</v>
      </c>
    </row>
  </sheetData>
  <mergeCells count="14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workbookViewId="0">
      <selection activeCell="H13" sqref="H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4.65" customHeight="1" x14ac:dyDescent="0.2"/>
    <row r="5" spans="1:10" ht="29.1" customHeight="1" x14ac:dyDescent="0.2">
      <c r="A5" s="1" t="s">
        <v>57</v>
      </c>
      <c r="B5" s="30" t="s">
        <v>58</v>
      </c>
      <c r="C5" s="30"/>
      <c r="D5" s="30"/>
      <c r="E5" s="30"/>
      <c r="F5" s="30"/>
      <c r="G5" s="30"/>
      <c r="H5" s="30"/>
      <c r="I5" s="30"/>
      <c r="J5" s="30"/>
    </row>
    <row r="6" spans="1:10" ht="14.65" customHeight="1" x14ac:dyDescent="0.2"/>
    <row r="7" spans="1:10" ht="14.65" customHeight="1" x14ac:dyDescent="0.2">
      <c r="A7" s="28" t="s">
        <v>59</v>
      </c>
      <c r="B7" s="28"/>
      <c r="D7" s="2" t="s">
        <v>60</v>
      </c>
      <c r="F7" s="2" t="s">
        <v>53</v>
      </c>
      <c r="H7" s="2" t="s">
        <v>61</v>
      </c>
      <c r="J7" s="2" t="s">
        <v>62</v>
      </c>
    </row>
    <row r="8" spans="1:10" ht="21.95" customHeight="1" x14ac:dyDescent="0.2">
      <c r="A8" s="31" t="s">
        <v>63</v>
      </c>
      <c r="B8" s="31"/>
      <c r="D8" s="5" t="s">
        <v>64</v>
      </c>
      <c r="F8" s="6">
        <v>217790402839</v>
      </c>
      <c r="H8" s="7">
        <v>97.21</v>
      </c>
      <c r="J8" s="7">
        <v>14.14</v>
      </c>
    </row>
    <row r="9" spans="1:10" ht="21.95" customHeight="1" x14ac:dyDescent="0.2">
      <c r="A9" s="33" t="s">
        <v>67</v>
      </c>
      <c r="B9" s="33"/>
      <c r="D9" s="8" t="s">
        <v>65</v>
      </c>
      <c r="F9" s="9">
        <v>1249074</v>
      </c>
      <c r="H9" s="10">
        <v>0</v>
      </c>
      <c r="J9" s="10">
        <v>0</v>
      </c>
    </row>
    <row r="10" spans="1:10" ht="21.95" customHeight="1" x14ac:dyDescent="0.2">
      <c r="A10" s="35" t="s">
        <v>68</v>
      </c>
      <c r="B10" s="35"/>
      <c r="D10" s="8" t="s">
        <v>66</v>
      </c>
      <c r="F10" s="13">
        <v>849374984</v>
      </c>
      <c r="H10" s="14">
        <v>0.38</v>
      </c>
      <c r="J10" s="14">
        <v>0.06</v>
      </c>
    </row>
    <row r="11" spans="1:10" ht="21.95" customHeight="1" x14ac:dyDescent="0.2">
      <c r="A11" s="37" t="s">
        <v>48</v>
      </c>
      <c r="B11" s="37"/>
      <c r="D11" s="24"/>
      <c r="F11" s="16">
        <v>218641026897</v>
      </c>
      <c r="H11" s="17">
        <v>97.59</v>
      </c>
      <c r="J11" s="17">
        <v>14.2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1"/>
  <sheetViews>
    <sheetView rightToLeft="1" view="pageBreakPreview" topLeftCell="A34" zoomScale="85" zoomScaleNormal="100" zoomScaleSheetLayoutView="85" workbookViewId="0">
      <selection activeCell="U51" sqref="U51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7.140625" bestFit="1" customWidth="1"/>
    <col min="11" max="11" width="1.28515625" customWidth="1"/>
    <col min="12" max="12" width="15.28515625" bestFit="1" customWidth="1"/>
    <col min="13" max="13" width="1.28515625" customWidth="1"/>
    <col min="14" max="14" width="16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7.140625" bestFit="1" customWidth="1"/>
    <col min="22" max="22" width="1.28515625" customWidth="1"/>
    <col min="23" max="23" width="19.28515625" customWidth="1"/>
    <col min="24" max="24" width="1.5703125" customWidth="1"/>
  </cols>
  <sheetData>
    <row r="1" spans="1:2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4.65" customHeight="1" x14ac:dyDescent="0.2"/>
    <row r="5" spans="1:23" ht="14.65" customHeight="1" x14ac:dyDescent="0.2">
      <c r="A5" s="1" t="s">
        <v>69</v>
      </c>
      <c r="B5" s="30" t="s">
        <v>70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4.65" customHeight="1" x14ac:dyDescent="0.2">
      <c r="D6" s="28" t="s">
        <v>71</v>
      </c>
      <c r="E6" s="28"/>
      <c r="F6" s="28"/>
      <c r="G6" s="28"/>
      <c r="H6" s="28"/>
      <c r="I6" s="28"/>
      <c r="J6" s="28"/>
      <c r="K6" s="28"/>
      <c r="L6" s="28"/>
      <c r="N6" s="28" t="s">
        <v>72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65" customHeight="1" x14ac:dyDescent="0.2">
      <c r="D7" s="3"/>
      <c r="E7" s="3"/>
      <c r="F7" s="3"/>
      <c r="G7" s="3"/>
      <c r="H7" s="3"/>
      <c r="I7" s="3"/>
      <c r="J7" s="38" t="s">
        <v>48</v>
      </c>
      <c r="K7" s="38"/>
      <c r="L7" s="38"/>
      <c r="N7" s="3"/>
      <c r="O7" s="3"/>
      <c r="P7" s="3"/>
      <c r="Q7" s="3"/>
      <c r="R7" s="3"/>
      <c r="S7" s="3"/>
      <c r="T7" s="3"/>
      <c r="U7" s="38" t="s">
        <v>48</v>
      </c>
      <c r="V7" s="38"/>
      <c r="W7" s="38"/>
    </row>
    <row r="8" spans="1:23" ht="14.65" customHeight="1" x14ac:dyDescent="0.2">
      <c r="A8" s="28" t="s">
        <v>73</v>
      </c>
      <c r="B8" s="28"/>
      <c r="D8" s="2" t="s">
        <v>74</v>
      </c>
      <c r="F8" s="2" t="s">
        <v>75</v>
      </c>
      <c r="H8" s="2" t="s">
        <v>76</v>
      </c>
      <c r="J8" s="4" t="s">
        <v>53</v>
      </c>
      <c r="K8" s="3"/>
      <c r="L8" s="4" t="s">
        <v>61</v>
      </c>
      <c r="N8" s="2" t="s">
        <v>74</v>
      </c>
      <c r="P8" s="28" t="s">
        <v>75</v>
      </c>
      <c r="Q8" s="28"/>
      <c r="S8" s="2" t="s">
        <v>76</v>
      </c>
      <c r="U8" s="4" t="s">
        <v>53</v>
      </c>
      <c r="V8" s="3"/>
      <c r="W8" s="4" t="s">
        <v>61</v>
      </c>
    </row>
    <row r="9" spans="1:23" ht="21.95" customHeight="1" x14ac:dyDescent="0.2">
      <c r="A9" s="31" t="s">
        <v>37</v>
      </c>
      <c r="B9" s="31"/>
      <c r="D9" s="6">
        <v>0</v>
      </c>
      <c r="F9" s="6">
        <v>0</v>
      </c>
      <c r="H9" s="6">
        <v>5476474127</v>
      </c>
      <c r="J9" s="6">
        <v>5476474127</v>
      </c>
      <c r="L9" s="7">
        <v>2.44</v>
      </c>
      <c r="N9" s="6">
        <v>0</v>
      </c>
      <c r="P9" s="32">
        <v>0</v>
      </c>
      <c r="Q9" s="32"/>
      <c r="S9" s="6">
        <v>5476474127</v>
      </c>
      <c r="U9" s="6">
        <v>5476474127</v>
      </c>
      <c r="W9" s="7">
        <v>1.24</v>
      </c>
    </row>
    <row r="10" spans="1:23" ht="21.95" customHeight="1" x14ac:dyDescent="0.2">
      <c r="A10" s="33" t="s">
        <v>45</v>
      </c>
      <c r="B10" s="33"/>
      <c r="D10" s="9">
        <v>0</v>
      </c>
      <c r="F10" s="9">
        <v>5280030830</v>
      </c>
      <c r="H10" s="9">
        <v>8913646351</v>
      </c>
      <c r="J10" s="9">
        <v>14193677181</v>
      </c>
      <c r="L10" s="10">
        <v>6.34</v>
      </c>
      <c r="N10" s="9">
        <v>0</v>
      </c>
      <c r="P10" s="34">
        <v>7878748419</v>
      </c>
      <c r="Q10" s="34"/>
      <c r="S10" s="9">
        <v>8913646351</v>
      </c>
      <c r="U10" s="9">
        <v>16792394770</v>
      </c>
      <c r="W10" s="10">
        <v>3.8</v>
      </c>
    </row>
    <row r="11" spans="1:23" ht="21.95" customHeight="1" x14ac:dyDescent="0.2">
      <c r="A11" s="33" t="s">
        <v>31</v>
      </c>
      <c r="B11" s="33"/>
      <c r="D11" s="9">
        <v>0</v>
      </c>
      <c r="F11" s="9">
        <v>6233156787</v>
      </c>
      <c r="H11" s="9">
        <v>11746688850</v>
      </c>
      <c r="J11" s="9">
        <v>17979845637</v>
      </c>
      <c r="L11" s="10">
        <v>8.0299999999999994</v>
      </c>
      <c r="N11" s="9">
        <v>0</v>
      </c>
      <c r="P11" s="34">
        <v>28722867888</v>
      </c>
      <c r="Q11" s="34"/>
      <c r="S11" s="9">
        <v>27365699475</v>
      </c>
      <c r="U11" s="9">
        <v>56088567363</v>
      </c>
      <c r="W11" s="10">
        <v>12.68</v>
      </c>
    </row>
    <row r="12" spans="1:23" ht="21.95" customHeight="1" x14ac:dyDescent="0.2">
      <c r="A12" s="33" t="s">
        <v>18</v>
      </c>
      <c r="B12" s="33"/>
      <c r="D12" s="9">
        <v>0</v>
      </c>
      <c r="F12" s="9">
        <v>4995952813</v>
      </c>
      <c r="H12" s="9">
        <v>1429507669</v>
      </c>
      <c r="J12" s="9">
        <v>6425460482</v>
      </c>
      <c r="L12" s="10">
        <v>2.87</v>
      </c>
      <c r="N12" s="9">
        <v>0</v>
      </c>
      <c r="P12" s="34">
        <v>7389150695</v>
      </c>
      <c r="Q12" s="34"/>
      <c r="S12" s="9">
        <v>1429507669</v>
      </c>
      <c r="U12" s="9">
        <v>8818658364</v>
      </c>
      <c r="W12" s="10">
        <v>1.99</v>
      </c>
    </row>
    <row r="13" spans="1:23" ht="21.95" customHeight="1" x14ac:dyDescent="0.2">
      <c r="A13" s="33" t="s">
        <v>29</v>
      </c>
      <c r="B13" s="33"/>
      <c r="D13" s="9">
        <v>0</v>
      </c>
      <c r="F13" s="9">
        <v>20577660043</v>
      </c>
      <c r="H13" s="9">
        <v>-2021285744</v>
      </c>
      <c r="J13" s="9">
        <v>18556374299</v>
      </c>
      <c r="L13" s="10">
        <v>8.2799999999999994</v>
      </c>
      <c r="N13" s="9">
        <v>20601482104</v>
      </c>
      <c r="P13" s="34">
        <v>1225850002</v>
      </c>
      <c r="Q13" s="34"/>
      <c r="S13" s="9">
        <v>-2021285744</v>
      </c>
      <c r="U13" s="9">
        <v>19806046362</v>
      </c>
      <c r="W13" s="10">
        <v>4.4800000000000004</v>
      </c>
    </row>
    <row r="14" spans="1:23" ht="21.95" customHeight="1" x14ac:dyDescent="0.2">
      <c r="A14" s="33" t="s">
        <v>30</v>
      </c>
      <c r="B14" s="33"/>
      <c r="D14" s="9">
        <v>0</v>
      </c>
      <c r="F14" s="9">
        <v>10707418806</v>
      </c>
      <c r="H14" s="9">
        <v>-1324111770</v>
      </c>
      <c r="J14" s="9">
        <v>9383307036</v>
      </c>
      <c r="L14" s="10">
        <v>4.1900000000000004</v>
      </c>
      <c r="N14" s="9">
        <v>0</v>
      </c>
      <c r="P14" s="34">
        <v>3787810313</v>
      </c>
      <c r="Q14" s="34"/>
      <c r="S14" s="9">
        <v>-1324111770</v>
      </c>
      <c r="U14" s="9">
        <v>2463698543</v>
      </c>
      <c r="W14" s="10">
        <v>0.56000000000000005</v>
      </c>
    </row>
    <row r="15" spans="1:23" ht="21.95" customHeight="1" x14ac:dyDescent="0.2">
      <c r="A15" s="33" t="s">
        <v>19</v>
      </c>
      <c r="B15" s="33"/>
      <c r="D15" s="9">
        <v>0</v>
      </c>
      <c r="F15" s="9">
        <v>0</v>
      </c>
      <c r="H15" s="9">
        <v>-2115749522</v>
      </c>
      <c r="J15" s="9">
        <v>-2115749522</v>
      </c>
      <c r="L15" s="10">
        <v>-0.94</v>
      </c>
      <c r="N15" s="9">
        <v>0</v>
      </c>
      <c r="P15" s="34">
        <v>0</v>
      </c>
      <c r="Q15" s="34"/>
      <c r="S15" s="9">
        <v>-7722416218</v>
      </c>
      <c r="U15" s="9">
        <v>-7722416218</v>
      </c>
      <c r="W15" s="10">
        <v>-1.75</v>
      </c>
    </row>
    <row r="16" spans="1:23" ht="21.95" customHeight="1" x14ac:dyDescent="0.2">
      <c r="A16" s="33" t="s">
        <v>27</v>
      </c>
      <c r="B16" s="33"/>
      <c r="D16" s="9">
        <v>0</v>
      </c>
      <c r="F16" s="9">
        <v>7169729572</v>
      </c>
      <c r="H16" s="9">
        <v>526261717</v>
      </c>
      <c r="J16" s="9">
        <v>7695991289</v>
      </c>
      <c r="L16" s="10">
        <v>3.44</v>
      </c>
      <c r="N16" s="9">
        <v>0</v>
      </c>
      <c r="P16" s="34">
        <v>4596215365</v>
      </c>
      <c r="Q16" s="34"/>
      <c r="S16" s="9">
        <v>-4211880633</v>
      </c>
      <c r="U16" s="9">
        <v>384334732</v>
      </c>
      <c r="W16" s="10">
        <v>0.09</v>
      </c>
    </row>
    <row r="17" spans="1:23" ht="21.95" customHeight="1" x14ac:dyDescent="0.2">
      <c r="A17" s="33" t="s">
        <v>24</v>
      </c>
      <c r="B17" s="33"/>
      <c r="D17" s="9">
        <v>0</v>
      </c>
      <c r="F17" s="9">
        <v>0</v>
      </c>
      <c r="H17" s="9">
        <v>-159334237</v>
      </c>
      <c r="J17" s="9">
        <v>-159334237</v>
      </c>
      <c r="L17" s="10">
        <v>-7.0000000000000007E-2</v>
      </c>
      <c r="N17" s="9">
        <v>0</v>
      </c>
      <c r="P17" s="34">
        <v>0</v>
      </c>
      <c r="Q17" s="34"/>
      <c r="S17" s="9">
        <v>1301919321</v>
      </c>
      <c r="U17" s="9">
        <v>1301919321</v>
      </c>
      <c r="W17" s="10">
        <v>0.28999999999999998</v>
      </c>
    </row>
    <row r="18" spans="1:23" ht="21.95" customHeight="1" x14ac:dyDescent="0.2">
      <c r="A18" s="33" t="s">
        <v>38</v>
      </c>
      <c r="B18" s="33"/>
      <c r="D18" s="9">
        <v>0</v>
      </c>
      <c r="F18" s="9">
        <v>0</v>
      </c>
      <c r="H18" s="9">
        <v>-7992161164</v>
      </c>
      <c r="J18" s="9">
        <v>-7992161164</v>
      </c>
      <c r="L18" s="10">
        <v>-3.57</v>
      </c>
      <c r="N18" s="9">
        <v>7477347341</v>
      </c>
      <c r="P18" s="34">
        <v>0</v>
      </c>
      <c r="Q18" s="34"/>
      <c r="S18" s="9">
        <v>-7992161164</v>
      </c>
      <c r="U18" s="9">
        <v>-514813823</v>
      </c>
      <c r="W18" s="10">
        <v>-0.12</v>
      </c>
    </row>
    <row r="19" spans="1:23" ht="21.95" customHeight="1" x14ac:dyDescent="0.2">
      <c r="A19" s="33" t="s">
        <v>46</v>
      </c>
      <c r="B19" s="33"/>
      <c r="D19" s="9">
        <v>0</v>
      </c>
      <c r="F19" s="9">
        <v>0</v>
      </c>
      <c r="H19" s="9">
        <v>-1107175004</v>
      </c>
      <c r="J19" s="9">
        <v>-1107175004</v>
      </c>
      <c r="L19" s="10">
        <v>-0.49</v>
      </c>
      <c r="N19" s="9">
        <v>0</v>
      </c>
      <c r="P19" s="34">
        <v>0</v>
      </c>
      <c r="Q19" s="34"/>
      <c r="S19" s="9">
        <v>-940692554</v>
      </c>
      <c r="U19" s="9">
        <v>-940692554</v>
      </c>
      <c r="W19" s="10">
        <v>-0.21</v>
      </c>
    </row>
    <row r="20" spans="1:23" ht="21.95" customHeight="1" x14ac:dyDescent="0.2">
      <c r="A20" s="33" t="s">
        <v>20</v>
      </c>
      <c r="B20" s="33"/>
      <c r="D20" s="9">
        <v>0</v>
      </c>
      <c r="F20" s="9">
        <v>9173547462</v>
      </c>
      <c r="H20" s="9">
        <v>11446982776</v>
      </c>
      <c r="J20" s="9">
        <v>20620530238</v>
      </c>
      <c r="L20" s="10">
        <v>9.1999999999999993</v>
      </c>
      <c r="N20" s="9">
        <v>0</v>
      </c>
      <c r="P20" s="34">
        <v>32475021603</v>
      </c>
      <c r="Q20" s="34"/>
      <c r="S20" s="9">
        <v>19003750875</v>
      </c>
      <c r="U20" s="9">
        <v>51478772478</v>
      </c>
      <c r="W20" s="10">
        <v>11.64</v>
      </c>
    </row>
    <row r="21" spans="1:23" ht="21.95" customHeight="1" x14ac:dyDescent="0.2">
      <c r="A21" s="33" t="s">
        <v>35</v>
      </c>
      <c r="B21" s="33"/>
      <c r="D21" s="9">
        <v>0</v>
      </c>
      <c r="F21" s="9">
        <v>0</v>
      </c>
      <c r="H21" s="9">
        <v>3963692299</v>
      </c>
      <c r="J21" s="9">
        <v>3963692299</v>
      </c>
      <c r="L21" s="10">
        <v>1.77</v>
      </c>
      <c r="N21" s="9">
        <v>0</v>
      </c>
      <c r="P21" s="34">
        <v>0</v>
      </c>
      <c r="Q21" s="34"/>
      <c r="S21" s="9">
        <v>18031740579</v>
      </c>
      <c r="U21" s="9">
        <v>18031740579</v>
      </c>
      <c r="W21" s="10">
        <v>4.08</v>
      </c>
    </row>
    <row r="22" spans="1:23" ht="21.95" customHeight="1" x14ac:dyDescent="0.2">
      <c r="A22" s="33" t="s">
        <v>32</v>
      </c>
      <c r="B22" s="33"/>
      <c r="D22" s="9">
        <v>0</v>
      </c>
      <c r="F22" s="9">
        <v>9725957528</v>
      </c>
      <c r="H22" s="9">
        <v>6673057650</v>
      </c>
      <c r="J22" s="9">
        <v>16399015178</v>
      </c>
      <c r="L22" s="10">
        <v>7.32</v>
      </c>
      <c r="N22" s="9">
        <v>10819188474</v>
      </c>
      <c r="P22" s="34">
        <v>13109348445</v>
      </c>
      <c r="Q22" s="34"/>
      <c r="S22" s="9">
        <v>6673057650</v>
      </c>
      <c r="U22" s="9">
        <v>30601594569</v>
      </c>
      <c r="W22" s="10">
        <v>6.92</v>
      </c>
    </row>
    <row r="23" spans="1:23" ht="21.95" customHeight="1" x14ac:dyDescent="0.2">
      <c r="A23" s="33" t="s">
        <v>28</v>
      </c>
      <c r="B23" s="33"/>
      <c r="D23" s="9">
        <v>0</v>
      </c>
      <c r="F23" s="9">
        <v>0</v>
      </c>
      <c r="H23" s="9">
        <v>-1492794416</v>
      </c>
      <c r="J23" s="9">
        <v>-1492794416</v>
      </c>
      <c r="L23" s="10">
        <v>-0.67</v>
      </c>
      <c r="N23" s="9">
        <v>0</v>
      </c>
      <c r="P23" s="34">
        <v>0</v>
      </c>
      <c r="Q23" s="34"/>
      <c r="S23" s="9">
        <v>-9247650012</v>
      </c>
      <c r="U23" s="9">
        <v>-9247650012</v>
      </c>
      <c r="W23" s="10">
        <v>-2.09</v>
      </c>
    </row>
    <row r="24" spans="1:23" ht="21.95" customHeight="1" x14ac:dyDescent="0.2">
      <c r="A24" s="33" t="s">
        <v>36</v>
      </c>
      <c r="B24" s="33"/>
      <c r="D24" s="9">
        <v>0</v>
      </c>
      <c r="F24" s="9">
        <v>18380478841</v>
      </c>
      <c r="H24" s="9">
        <v>1733925836</v>
      </c>
      <c r="J24" s="9">
        <v>20114404677</v>
      </c>
      <c r="L24" s="10">
        <v>8.98</v>
      </c>
      <c r="N24" s="9">
        <v>0</v>
      </c>
      <c r="P24" s="34">
        <v>6805123084</v>
      </c>
      <c r="Q24" s="34"/>
      <c r="S24" s="9">
        <v>-854618667</v>
      </c>
      <c r="U24" s="9">
        <v>5950504417</v>
      </c>
      <c r="W24" s="10">
        <v>1.35</v>
      </c>
    </row>
    <row r="25" spans="1:23" ht="21.95" customHeight="1" x14ac:dyDescent="0.2">
      <c r="A25" s="33" t="s">
        <v>26</v>
      </c>
      <c r="B25" s="33"/>
      <c r="D25" s="9">
        <v>0</v>
      </c>
      <c r="F25" s="9">
        <v>6321055750</v>
      </c>
      <c r="H25" s="9">
        <v>5549126898</v>
      </c>
      <c r="J25" s="9">
        <v>11870182648</v>
      </c>
      <c r="L25" s="10">
        <v>5.3</v>
      </c>
      <c r="N25" s="9">
        <v>0</v>
      </c>
      <c r="P25" s="34">
        <v>17105134224</v>
      </c>
      <c r="Q25" s="34"/>
      <c r="S25" s="9">
        <v>9555148398</v>
      </c>
      <c r="U25" s="9">
        <v>26660282622</v>
      </c>
      <c r="W25" s="10">
        <v>6.03</v>
      </c>
    </row>
    <row r="26" spans="1:23" ht="21.95" customHeight="1" x14ac:dyDescent="0.2">
      <c r="A26" s="33" t="s">
        <v>77</v>
      </c>
      <c r="B26" s="33"/>
      <c r="D26" s="9">
        <v>0</v>
      </c>
      <c r="F26" s="9">
        <v>-37154944078</v>
      </c>
      <c r="H26" s="9">
        <v>25764122146</v>
      </c>
      <c r="J26" s="9">
        <v>-11390821932</v>
      </c>
      <c r="L26" s="10">
        <v>-5.08</v>
      </c>
      <c r="N26" s="9">
        <v>0</v>
      </c>
      <c r="P26" s="34">
        <v>2248729475</v>
      </c>
      <c r="Q26" s="34"/>
      <c r="S26" s="9">
        <v>31717648277</v>
      </c>
      <c r="U26" s="9">
        <v>33966377752</v>
      </c>
      <c r="W26" s="10">
        <v>7.68</v>
      </c>
    </row>
    <row r="27" spans="1:23" ht="21.95" customHeight="1" x14ac:dyDescent="0.2">
      <c r="A27" s="33" t="s">
        <v>22</v>
      </c>
      <c r="B27" s="33"/>
      <c r="D27" s="9">
        <v>0</v>
      </c>
      <c r="F27" s="9">
        <v>-20586463105</v>
      </c>
      <c r="H27" s="9">
        <v>33839193898</v>
      </c>
      <c r="J27" s="9">
        <v>13252730793</v>
      </c>
      <c r="L27" s="10">
        <v>5.92</v>
      </c>
      <c r="N27" s="9">
        <v>30141482400</v>
      </c>
      <c r="P27" s="34">
        <v>29781123681</v>
      </c>
      <c r="Q27" s="34"/>
      <c r="S27" s="9">
        <v>33839193898</v>
      </c>
      <c r="U27" s="9">
        <v>93761799979</v>
      </c>
      <c r="W27" s="10">
        <v>21.2</v>
      </c>
    </row>
    <row r="28" spans="1:23" ht="21.95" customHeight="1" x14ac:dyDescent="0.2">
      <c r="A28" s="33" t="s">
        <v>43</v>
      </c>
      <c r="B28" s="33"/>
      <c r="D28" s="9">
        <v>0</v>
      </c>
      <c r="F28" s="9">
        <v>915306677</v>
      </c>
      <c r="H28" s="9">
        <v>9224784000</v>
      </c>
      <c r="J28" s="9">
        <v>10140090677</v>
      </c>
      <c r="L28" s="10">
        <v>4.53</v>
      </c>
      <c r="N28" s="9">
        <v>0</v>
      </c>
      <c r="P28" s="34">
        <v>19303791556</v>
      </c>
      <c r="Q28" s="34"/>
      <c r="S28" s="9">
        <v>12928614301</v>
      </c>
      <c r="U28" s="9">
        <v>32232405857</v>
      </c>
      <c r="W28" s="10">
        <v>7.29</v>
      </c>
    </row>
    <row r="29" spans="1:23" ht="21.95" customHeight="1" x14ac:dyDescent="0.2">
      <c r="A29" s="33" t="s">
        <v>39</v>
      </c>
      <c r="B29" s="33"/>
      <c r="D29" s="9">
        <v>0</v>
      </c>
      <c r="F29" s="9">
        <v>6562696809</v>
      </c>
      <c r="H29" s="9">
        <v>-2174266774</v>
      </c>
      <c r="J29" s="9">
        <v>4388430035</v>
      </c>
      <c r="L29" s="10">
        <v>1.96</v>
      </c>
      <c r="N29" s="9">
        <v>0</v>
      </c>
      <c r="P29" s="34">
        <v>65090080</v>
      </c>
      <c r="Q29" s="34"/>
      <c r="S29" s="9">
        <v>-8522104257</v>
      </c>
      <c r="U29" s="9">
        <v>-8457014177</v>
      </c>
      <c r="W29" s="10">
        <v>-1.91</v>
      </c>
    </row>
    <row r="30" spans="1:23" ht="21.95" customHeight="1" x14ac:dyDescent="0.2">
      <c r="A30" s="33" t="s">
        <v>78</v>
      </c>
      <c r="B30" s="33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4">
        <v>0</v>
      </c>
      <c r="Q30" s="34"/>
      <c r="S30" s="9">
        <v>-10720063</v>
      </c>
      <c r="U30" s="9">
        <v>-10720063</v>
      </c>
      <c r="W30" s="10">
        <v>0</v>
      </c>
    </row>
    <row r="31" spans="1:23" ht="21.95" customHeight="1" x14ac:dyDescent="0.2">
      <c r="A31" s="33" t="s">
        <v>79</v>
      </c>
      <c r="B31" s="33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3037398064</v>
      </c>
      <c r="P31" s="34">
        <v>0</v>
      </c>
      <c r="Q31" s="34"/>
      <c r="S31" s="9">
        <v>-8261347011</v>
      </c>
      <c r="U31" s="9">
        <v>-5223948947</v>
      </c>
      <c r="W31" s="10">
        <v>-1.18</v>
      </c>
    </row>
    <row r="32" spans="1:23" ht="21.95" customHeight="1" x14ac:dyDescent="0.2">
      <c r="A32" s="33" t="s">
        <v>17</v>
      </c>
      <c r="B32" s="33"/>
      <c r="D32" s="9">
        <v>0</v>
      </c>
      <c r="F32" s="9">
        <v>408803063</v>
      </c>
      <c r="H32" s="9">
        <v>0</v>
      </c>
      <c r="J32" s="9">
        <v>408803063</v>
      </c>
      <c r="L32" s="10">
        <v>0.18</v>
      </c>
      <c r="N32" s="9">
        <v>0</v>
      </c>
      <c r="P32" s="34">
        <v>1127842695</v>
      </c>
      <c r="Q32" s="34"/>
      <c r="S32" s="9">
        <v>797321127</v>
      </c>
      <c r="U32" s="9">
        <v>1925163822</v>
      </c>
      <c r="W32" s="10">
        <v>0.44</v>
      </c>
    </row>
    <row r="33" spans="1:23" ht="21.95" customHeight="1" x14ac:dyDescent="0.2">
      <c r="A33" s="33" t="s">
        <v>80</v>
      </c>
      <c r="B33" s="33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4">
        <v>0</v>
      </c>
      <c r="Q33" s="34"/>
      <c r="S33" s="9">
        <v>4611454771</v>
      </c>
      <c r="U33" s="9">
        <v>4611454771</v>
      </c>
      <c r="W33" s="10">
        <v>1.04</v>
      </c>
    </row>
    <row r="34" spans="1:23" ht="21.95" customHeight="1" x14ac:dyDescent="0.2">
      <c r="A34" s="33" t="s">
        <v>81</v>
      </c>
      <c r="B34" s="33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4">
        <v>0</v>
      </c>
      <c r="Q34" s="34"/>
      <c r="S34" s="9">
        <v>7731817198</v>
      </c>
      <c r="U34" s="9">
        <v>7731817198</v>
      </c>
      <c r="W34" s="10">
        <v>1.75</v>
      </c>
    </row>
    <row r="35" spans="1:23" ht="21.95" customHeight="1" x14ac:dyDescent="0.2">
      <c r="A35" s="33" t="s">
        <v>23</v>
      </c>
      <c r="B35" s="33"/>
      <c r="D35" s="9">
        <v>0</v>
      </c>
      <c r="F35" s="9">
        <v>19725725931</v>
      </c>
      <c r="H35" s="9">
        <v>0</v>
      </c>
      <c r="J35" s="9">
        <v>19725725931</v>
      </c>
      <c r="L35" s="10">
        <v>8.8000000000000007</v>
      </c>
      <c r="N35" s="9">
        <v>0</v>
      </c>
      <c r="P35" s="34">
        <v>22134099446</v>
      </c>
      <c r="Q35" s="34"/>
      <c r="S35" s="9">
        <v>1908576000</v>
      </c>
      <c r="U35" s="9">
        <v>24042675446</v>
      </c>
      <c r="W35" s="10">
        <v>5.43</v>
      </c>
    </row>
    <row r="36" spans="1:23" ht="21.95" customHeight="1" x14ac:dyDescent="0.2">
      <c r="A36" s="33" t="s">
        <v>34</v>
      </c>
      <c r="B36" s="33"/>
      <c r="D36" s="9">
        <v>0</v>
      </c>
      <c r="F36" s="9">
        <v>1473182100</v>
      </c>
      <c r="H36" s="9">
        <v>0</v>
      </c>
      <c r="J36" s="9">
        <v>1473182100</v>
      </c>
      <c r="L36" s="10">
        <v>0.66</v>
      </c>
      <c r="N36" s="9">
        <v>0</v>
      </c>
      <c r="P36" s="34">
        <v>2971702754</v>
      </c>
      <c r="Q36" s="34"/>
      <c r="S36" s="9">
        <v>1437386625</v>
      </c>
      <c r="U36" s="9">
        <v>4409089379</v>
      </c>
      <c r="W36" s="10">
        <v>1</v>
      </c>
    </row>
    <row r="37" spans="1:23" ht="21.95" customHeight="1" x14ac:dyDescent="0.2">
      <c r="A37" s="33" t="s">
        <v>82</v>
      </c>
      <c r="B37" s="33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34">
        <v>0</v>
      </c>
      <c r="Q37" s="34"/>
      <c r="S37" s="9">
        <v>-539285845</v>
      </c>
      <c r="U37" s="9">
        <v>-539285845</v>
      </c>
      <c r="W37" s="10">
        <v>-0.12</v>
      </c>
    </row>
    <row r="38" spans="1:23" ht="21.95" customHeight="1" x14ac:dyDescent="0.2">
      <c r="A38" s="33" t="s">
        <v>83</v>
      </c>
      <c r="B38" s="33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4">
        <v>0</v>
      </c>
      <c r="Q38" s="34"/>
      <c r="S38" s="9">
        <v>4304037751</v>
      </c>
      <c r="U38" s="9">
        <v>4304037751</v>
      </c>
      <c r="W38" s="10">
        <v>0.97</v>
      </c>
    </row>
    <row r="39" spans="1:23" ht="21.95" customHeight="1" x14ac:dyDescent="0.2">
      <c r="A39" s="33" t="s">
        <v>84</v>
      </c>
      <c r="B39" s="33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4">
        <v>0</v>
      </c>
      <c r="Q39" s="34"/>
      <c r="S39" s="9">
        <v>3369650942</v>
      </c>
      <c r="U39" s="9">
        <v>3369650942</v>
      </c>
      <c r="W39" s="10">
        <v>0.76</v>
      </c>
    </row>
    <row r="40" spans="1:23" ht="21.95" customHeight="1" x14ac:dyDescent="0.2">
      <c r="A40" s="33" t="s">
        <v>85</v>
      </c>
      <c r="B40" s="33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34">
        <v>0</v>
      </c>
      <c r="Q40" s="34"/>
      <c r="S40" s="9">
        <v>976108456</v>
      </c>
      <c r="U40" s="9">
        <v>976108456</v>
      </c>
      <c r="W40" s="10">
        <v>0.22</v>
      </c>
    </row>
    <row r="41" spans="1:23" ht="21.95" customHeight="1" x14ac:dyDescent="0.2">
      <c r="A41" s="33" t="s">
        <v>44</v>
      </c>
      <c r="B41" s="33"/>
      <c r="D41" s="9">
        <v>0</v>
      </c>
      <c r="F41" s="9">
        <v>2012727867</v>
      </c>
      <c r="H41" s="9">
        <v>0</v>
      </c>
      <c r="J41" s="9">
        <v>2012727867</v>
      </c>
      <c r="L41" s="10">
        <v>0.9</v>
      </c>
      <c r="N41" s="9">
        <v>0</v>
      </c>
      <c r="P41" s="34">
        <v>-4046127810</v>
      </c>
      <c r="Q41" s="34"/>
      <c r="S41" s="9">
        <v>-7709729979</v>
      </c>
      <c r="U41" s="9">
        <v>-11755857789</v>
      </c>
      <c r="W41" s="10">
        <v>-2.66</v>
      </c>
    </row>
    <row r="42" spans="1:23" ht="21.95" customHeight="1" x14ac:dyDescent="0.2">
      <c r="A42" s="33" t="s">
        <v>47</v>
      </c>
      <c r="B42" s="33"/>
      <c r="D42" s="9">
        <v>0</v>
      </c>
      <c r="F42" s="9">
        <v>6294937690</v>
      </c>
      <c r="H42" s="9">
        <v>0</v>
      </c>
      <c r="J42" s="9">
        <v>6294937690</v>
      </c>
      <c r="L42" s="10">
        <v>2.81</v>
      </c>
      <c r="N42" s="9">
        <v>0</v>
      </c>
      <c r="P42" s="34">
        <v>304593757</v>
      </c>
      <c r="Q42" s="34"/>
      <c r="S42" s="9">
        <v>-4833071098</v>
      </c>
      <c r="U42" s="9">
        <v>-4528477341</v>
      </c>
      <c r="W42" s="10">
        <v>-1.02</v>
      </c>
    </row>
    <row r="43" spans="1:23" ht="21.95" customHeight="1" x14ac:dyDescent="0.2">
      <c r="A43" s="33" t="s">
        <v>86</v>
      </c>
      <c r="B43" s="33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34">
        <v>0</v>
      </c>
      <c r="Q43" s="34"/>
      <c r="S43" s="9">
        <v>1504137389</v>
      </c>
      <c r="U43" s="9">
        <v>1504137389</v>
      </c>
      <c r="W43" s="10">
        <v>0.34</v>
      </c>
    </row>
    <row r="44" spans="1:23" ht="21.95" customHeight="1" x14ac:dyDescent="0.2">
      <c r="A44" s="33" t="s">
        <v>87</v>
      </c>
      <c r="B44" s="33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4">
        <v>0</v>
      </c>
      <c r="Q44" s="34"/>
      <c r="S44" s="9">
        <v>-2898129619</v>
      </c>
      <c r="U44" s="9">
        <v>-2898129619</v>
      </c>
      <c r="W44" s="10">
        <v>-0.66</v>
      </c>
    </row>
    <row r="45" spans="1:23" ht="21.95" customHeight="1" x14ac:dyDescent="0.2">
      <c r="A45" s="33" t="s">
        <v>42</v>
      </c>
      <c r="B45" s="33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34">
        <v>0</v>
      </c>
      <c r="Q45" s="34"/>
      <c r="S45" s="9">
        <v>0</v>
      </c>
      <c r="U45" s="9">
        <v>0</v>
      </c>
      <c r="W45" s="10">
        <v>0</v>
      </c>
    </row>
    <row r="46" spans="1:23" ht="21.95" customHeight="1" x14ac:dyDescent="0.2">
      <c r="A46" s="33" t="s">
        <v>25</v>
      </c>
      <c r="B46" s="33"/>
      <c r="D46" s="9">
        <v>0</v>
      </c>
      <c r="F46" s="9">
        <v>3456612053</v>
      </c>
      <c r="H46" s="9">
        <v>0</v>
      </c>
      <c r="J46" s="9">
        <v>3456612053</v>
      </c>
      <c r="L46" s="10">
        <v>1.54</v>
      </c>
      <c r="N46" s="9">
        <v>0</v>
      </c>
      <c r="P46" s="34">
        <v>-5634277646</v>
      </c>
      <c r="Q46" s="34"/>
      <c r="S46" s="9">
        <v>0</v>
      </c>
      <c r="U46" s="9">
        <v>-5634277646</v>
      </c>
      <c r="W46" s="10">
        <v>-1.27</v>
      </c>
    </row>
    <row r="47" spans="1:23" ht="21.95" customHeight="1" x14ac:dyDescent="0.2">
      <c r="A47" s="33" t="s">
        <v>33</v>
      </c>
      <c r="B47" s="33"/>
      <c r="D47" s="9">
        <v>0</v>
      </c>
      <c r="F47" s="9">
        <v>8567220571</v>
      </c>
      <c r="H47" s="9">
        <v>0</v>
      </c>
      <c r="J47" s="9">
        <v>8567220571</v>
      </c>
      <c r="L47" s="10">
        <v>3.82</v>
      </c>
      <c r="N47" s="9">
        <v>0</v>
      </c>
      <c r="P47" s="34">
        <v>7290287033</v>
      </c>
      <c r="Q47" s="34"/>
      <c r="S47" s="9">
        <v>0</v>
      </c>
      <c r="U47" s="9">
        <v>7290287033</v>
      </c>
      <c r="W47" s="10">
        <v>1.65</v>
      </c>
    </row>
    <row r="48" spans="1:23" ht="21.95" customHeight="1" x14ac:dyDescent="0.2">
      <c r="A48" s="33" t="s">
        <v>40</v>
      </c>
      <c r="B48" s="33"/>
      <c r="D48" s="9">
        <v>0</v>
      </c>
      <c r="F48" s="9">
        <v>7874323734</v>
      </c>
      <c r="H48" s="9">
        <v>0</v>
      </c>
      <c r="J48" s="9">
        <v>7874323734</v>
      </c>
      <c r="L48" s="10">
        <v>3.51</v>
      </c>
      <c r="N48" s="9">
        <v>0</v>
      </c>
      <c r="P48" s="34">
        <v>9783847240</v>
      </c>
      <c r="Q48" s="34"/>
      <c r="S48" s="9">
        <v>0</v>
      </c>
      <c r="U48" s="9">
        <v>9783847240</v>
      </c>
      <c r="W48" s="10">
        <v>2.21</v>
      </c>
    </row>
    <row r="49" spans="1:23" ht="21.95" customHeight="1" x14ac:dyDescent="0.2">
      <c r="A49" s="35" t="s">
        <v>21</v>
      </c>
      <c r="B49" s="35"/>
      <c r="D49" s="13">
        <v>0</v>
      </c>
      <c r="F49" s="13">
        <v>11774699516</v>
      </c>
      <c r="H49" s="13">
        <v>0</v>
      </c>
      <c r="J49" s="13">
        <f>F49</f>
        <v>11774699516</v>
      </c>
      <c r="L49" s="14">
        <v>5.26</v>
      </c>
      <c r="N49" s="13">
        <v>0</v>
      </c>
      <c r="P49" s="34">
        <v>13852154744</v>
      </c>
      <c r="Q49" s="36"/>
      <c r="S49" s="13">
        <v>0</v>
      </c>
      <c r="U49" s="13">
        <v>13852154744</v>
      </c>
      <c r="W49" s="14">
        <v>3.13</v>
      </c>
    </row>
    <row r="50" spans="1:23" ht="21.95" customHeight="1" x14ac:dyDescent="0.2">
      <c r="A50" s="37" t="s">
        <v>48</v>
      </c>
      <c r="B50" s="37"/>
      <c r="D50" s="16">
        <v>0</v>
      </c>
      <c r="F50" s="16">
        <f>SUM(F9:F49)</f>
        <v>109889817260</v>
      </c>
      <c r="H50" s="16">
        <v>107900585586</v>
      </c>
      <c r="J50" s="16">
        <f>SUM(J9:J49)</f>
        <v>217790402846</v>
      </c>
      <c r="L50" s="17">
        <v>97.23</v>
      </c>
      <c r="N50" s="16">
        <v>72076898383</v>
      </c>
      <c r="Q50" s="16">
        <v>222278127043</v>
      </c>
      <c r="S50" s="16">
        <v>135787686546</v>
      </c>
      <c r="U50" s="16">
        <v>430142711972</v>
      </c>
      <c r="W50" s="17">
        <v>97.27</v>
      </c>
    </row>
    <row r="51" spans="1:23" x14ac:dyDescent="0.2">
      <c r="F51" s="25"/>
      <c r="H51" s="25"/>
      <c r="J51" s="25"/>
      <c r="N51" s="25"/>
      <c r="Q51" s="25"/>
      <c r="S51" s="25"/>
      <c r="U51" s="25"/>
    </row>
  </sheetData>
  <mergeCells count="93">
    <mergeCell ref="A49:B49"/>
    <mergeCell ref="P49:Q49"/>
    <mergeCell ref="A50:B50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rightToLeft="1" view="pageBreakPreview" zoomScale="130" zoomScaleNormal="100" zoomScaleSheetLayoutView="130" workbookViewId="0">
      <selection activeCell="A12" sqref="A12:B12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9" t="s">
        <v>0</v>
      </c>
      <c r="B1" s="29"/>
      <c r="C1" s="29"/>
      <c r="D1" s="29"/>
      <c r="E1" s="29"/>
      <c r="F1" s="29"/>
    </row>
    <row r="2" spans="1:6" ht="21.95" customHeight="1" x14ac:dyDescent="0.2">
      <c r="A2" s="29" t="s">
        <v>56</v>
      </c>
      <c r="B2" s="29"/>
      <c r="C2" s="29"/>
      <c r="D2" s="29"/>
      <c r="E2" s="29"/>
      <c r="F2" s="29"/>
    </row>
    <row r="3" spans="1:6" ht="21.95" customHeight="1" x14ac:dyDescent="0.2">
      <c r="A3" s="29" t="s">
        <v>2</v>
      </c>
      <c r="B3" s="29"/>
      <c r="C3" s="29"/>
      <c r="D3" s="29"/>
      <c r="E3" s="29"/>
      <c r="F3" s="29"/>
    </row>
    <row r="4" spans="1:6" ht="14.65" customHeight="1" x14ac:dyDescent="0.2"/>
    <row r="5" spans="1:6" ht="14.65" customHeight="1" x14ac:dyDescent="0.2">
      <c r="A5" s="1" t="s">
        <v>88</v>
      </c>
      <c r="B5" s="30" t="s">
        <v>89</v>
      </c>
      <c r="C5" s="30"/>
      <c r="D5" s="30"/>
      <c r="E5" s="30"/>
      <c r="F5" s="30"/>
    </row>
    <row r="6" spans="1:6" ht="14.65" customHeight="1" x14ac:dyDescent="0.2">
      <c r="A6" s="28" t="s">
        <v>90</v>
      </c>
      <c r="B6" s="28"/>
      <c r="D6" s="28" t="s">
        <v>71</v>
      </c>
      <c r="E6" s="28"/>
      <c r="F6" s="2" t="s">
        <v>72</v>
      </c>
    </row>
    <row r="7" spans="1:6" ht="21.95" customHeight="1" x14ac:dyDescent="0.2">
      <c r="A7" s="31" t="s">
        <v>114</v>
      </c>
      <c r="B7" s="31"/>
      <c r="D7" s="6">
        <v>1280926</v>
      </c>
      <c r="F7" s="6">
        <v>2531938</v>
      </c>
    </row>
    <row r="8" spans="1:6" ht="21.95" customHeight="1" x14ac:dyDescent="0.2">
      <c r="A8" s="33" t="s">
        <v>121</v>
      </c>
      <c r="B8" s="33"/>
      <c r="D8" s="9">
        <v>22033</v>
      </c>
      <c r="F8" s="9">
        <v>84885</v>
      </c>
    </row>
    <row r="9" spans="1:6" ht="21.95" customHeight="1" x14ac:dyDescent="0.2">
      <c r="A9" s="33" t="s">
        <v>122</v>
      </c>
      <c r="B9" s="33"/>
      <c r="D9" s="9">
        <v>87951</v>
      </c>
      <c r="F9" s="9">
        <v>332980</v>
      </c>
    </row>
    <row r="10" spans="1:6" ht="21.95" customHeight="1" x14ac:dyDescent="0.2">
      <c r="A10" s="33" t="s">
        <v>117</v>
      </c>
      <c r="B10" s="33"/>
      <c r="D10" s="9">
        <v>14934</v>
      </c>
      <c r="F10" s="9">
        <v>55488</v>
      </c>
    </row>
    <row r="11" spans="1:6" ht="21.95" customHeight="1" x14ac:dyDescent="0.2">
      <c r="A11" s="35" t="s">
        <v>118</v>
      </c>
      <c r="B11" s="35"/>
      <c r="D11" s="13">
        <v>-156770</v>
      </c>
      <c r="F11" s="13">
        <v>-262254</v>
      </c>
    </row>
    <row r="12" spans="1:6" ht="21.95" customHeight="1" thickBot="1" x14ac:dyDescent="0.25">
      <c r="A12" s="37" t="s">
        <v>48</v>
      </c>
      <c r="B12" s="37"/>
      <c r="D12" s="16">
        <v>1249074</v>
      </c>
      <c r="F12" s="16">
        <v>2743037</v>
      </c>
    </row>
  </sheetData>
  <mergeCells count="12">
    <mergeCell ref="A11:B11"/>
    <mergeCell ref="A12:B12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="145" zoomScaleNormal="100" zoomScaleSheetLayoutView="145" workbookViewId="0">
      <selection activeCell="A9" sqref="A9:B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9" t="s">
        <v>0</v>
      </c>
      <c r="B1" s="29"/>
      <c r="C1" s="29"/>
      <c r="D1" s="29"/>
      <c r="E1" s="29"/>
      <c r="F1" s="29"/>
    </row>
    <row r="2" spans="1:6" ht="21.95" customHeight="1" x14ac:dyDescent="0.2">
      <c r="A2" s="29" t="s">
        <v>56</v>
      </c>
      <c r="B2" s="29"/>
      <c r="C2" s="29"/>
      <c r="D2" s="29"/>
      <c r="E2" s="29"/>
      <c r="F2" s="29"/>
    </row>
    <row r="3" spans="1:6" ht="21.95" customHeight="1" x14ac:dyDescent="0.2">
      <c r="A3" s="29" t="s">
        <v>2</v>
      </c>
      <c r="B3" s="29"/>
      <c r="C3" s="29"/>
      <c r="D3" s="29"/>
      <c r="E3" s="29"/>
      <c r="F3" s="29"/>
    </row>
    <row r="4" spans="1:6" ht="14.65" customHeight="1" x14ac:dyDescent="0.2"/>
    <row r="5" spans="1:6" ht="29.1" customHeight="1" x14ac:dyDescent="0.2">
      <c r="A5" s="1" t="s">
        <v>91</v>
      </c>
      <c r="B5" s="30" t="s">
        <v>68</v>
      </c>
      <c r="C5" s="30"/>
      <c r="D5" s="30"/>
      <c r="E5" s="30"/>
      <c r="F5" s="30"/>
    </row>
    <row r="6" spans="1:6" ht="14.65" customHeight="1" x14ac:dyDescent="0.2">
      <c r="D6" s="2" t="s">
        <v>71</v>
      </c>
      <c r="F6" s="2" t="s">
        <v>9</v>
      </c>
    </row>
    <row r="7" spans="1:6" ht="14.65" customHeight="1" x14ac:dyDescent="0.2">
      <c r="A7" s="28" t="s">
        <v>68</v>
      </c>
      <c r="B7" s="28"/>
      <c r="D7" s="4" t="s">
        <v>53</v>
      </c>
      <c r="F7" s="4" t="s">
        <v>53</v>
      </c>
    </row>
    <row r="8" spans="1:6" ht="21.95" customHeight="1" x14ac:dyDescent="0.2">
      <c r="A8" s="33" t="s">
        <v>124</v>
      </c>
      <c r="B8" s="33"/>
      <c r="D8" s="6">
        <v>984</v>
      </c>
      <c r="F8" s="6">
        <v>547333873</v>
      </c>
    </row>
    <row r="9" spans="1:6" ht="21.95" customHeight="1" x14ac:dyDescent="0.2">
      <c r="A9" s="33" t="s">
        <v>123</v>
      </c>
      <c r="B9" s="33"/>
      <c r="D9" s="9">
        <v>0</v>
      </c>
      <c r="F9" s="9">
        <v>3383</v>
      </c>
    </row>
    <row r="10" spans="1:6" ht="21.95" customHeight="1" x14ac:dyDescent="0.2">
      <c r="A10" s="35" t="s">
        <v>92</v>
      </c>
      <c r="B10" s="35"/>
      <c r="D10" s="13">
        <v>105258724</v>
      </c>
      <c r="F10" s="13">
        <v>302037728</v>
      </c>
    </row>
    <row r="11" spans="1:6" ht="21.95" customHeight="1" x14ac:dyDescent="0.2">
      <c r="A11" s="37" t="s">
        <v>48</v>
      </c>
      <c r="B11" s="37"/>
      <c r="D11" s="16">
        <v>105259708</v>
      </c>
      <c r="F11" s="16">
        <v>849374984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0"/>
  <sheetViews>
    <sheetView rightToLeft="1" view="pageBreakPreview" zoomScale="115" zoomScaleNormal="100" zoomScaleSheetLayoutView="115" workbookViewId="0">
      <selection activeCell="E16" sqref="E16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1.7109375" bestFit="1" customWidth="1"/>
    <col min="4" max="4" width="1.28515625" customWidth="1"/>
    <col min="5" max="5" width="13.5703125" bestFit="1" customWidth="1"/>
    <col min="6" max="6" width="1.28515625" customWidth="1"/>
    <col min="7" max="7" width="9.5703125" bestFit="1" customWidth="1"/>
    <col min="8" max="8" width="1.28515625" customWidth="1"/>
    <col min="9" max="9" width="9.140625" bestFit="1" customWidth="1"/>
    <col min="10" max="10" width="1.28515625" customWidth="1"/>
    <col min="11" max="11" width="5.42578125" bestFit="1" customWidth="1"/>
    <col min="12" max="12" width="1.28515625" customWidth="1"/>
    <col min="13" max="13" width="10" bestFit="1" customWidth="1"/>
    <col min="14" max="14" width="1.28515625" customWidth="1"/>
    <col min="15" max="15" width="16" bestFit="1" customWidth="1"/>
    <col min="16" max="16" width="1.28515625" customWidth="1"/>
    <col min="17" max="17" width="14.7109375" bestFit="1" customWidth="1"/>
    <col min="18" max="18" width="1.28515625" customWidth="1"/>
    <col min="19" max="19" width="16" bestFit="1" customWidth="1"/>
    <col min="20" max="20" width="0.28515625" customWidth="1"/>
  </cols>
  <sheetData>
    <row r="1" spans="1:19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14.65" customHeight="1" x14ac:dyDescent="0.2"/>
    <row r="5" spans="1:19" ht="14.65" customHeight="1" x14ac:dyDescent="0.2">
      <c r="A5" s="30" t="s">
        <v>74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4.65" customHeight="1" x14ac:dyDescent="0.2">
      <c r="A6" s="28" t="s">
        <v>49</v>
      </c>
      <c r="C6" s="28" t="s">
        <v>93</v>
      </c>
      <c r="D6" s="28"/>
      <c r="E6" s="28"/>
      <c r="F6" s="28"/>
      <c r="G6" s="28"/>
      <c r="I6" s="28" t="s">
        <v>71</v>
      </c>
      <c r="J6" s="28"/>
      <c r="K6" s="28"/>
      <c r="L6" s="28"/>
      <c r="M6" s="28"/>
      <c r="O6" s="28" t="s">
        <v>72</v>
      </c>
      <c r="P6" s="28"/>
      <c r="Q6" s="28"/>
      <c r="R6" s="28"/>
      <c r="S6" s="28"/>
    </row>
    <row r="7" spans="1:19" ht="29.1" customHeight="1" x14ac:dyDescent="0.2">
      <c r="A7" s="28"/>
      <c r="C7" s="18" t="s">
        <v>94</v>
      </c>
      <c r="D7" s="3"/>
      <c r="E7" s="18" t="s">
        <v>95</v>
      </c>
      <c r="F7" s="3"/>
      <c r="G7" s="18" t="s">
        <v>96</v>
      </c>
      <c r="I7" s="18" t="s">
        <v>97</v>
      </c>
      <c r="J7" s="3"/>
      <c r="K7" s="18" t="s">
        <v>98</v>
      </c>
      <c r="L7" s="3"/>
      <c r="M7" s="18" t="s">
        <v>99</v>
      </c>
      <c r="O7" s="18" t="s">
        <v>97</v>
      </c>
      <c r="P7" s="3"/>
      <c r="Q7" s="18" t="s">
        <v>98</v>
      </c>
      <c r="R7" s="3"/>
      <c r="S7" s="18" t="s">
        <v>99</v>
      </c>
    </row>
    <row r="8" spans="1:19" ht="21.95" customHeight="1" x14ac:dyDescent="0.2">
      <c r="A8" s="5" t="s">
        <v>29</v>
      </c>
      <c r="C8" s="5" t="s">
        <v>100</v>
      </c>
      <c r="E8" s="6">
        <v>19023660</v>
      </c>
      <c r="G8" s="6">
        <v>1100</v>
      </c>
      <c r="I8" s="6">
        <v>0</v>
      </c>
      <c r="K8" s="6">
        <v>0</v>
      </c>
      <c r="M8" s="6">
        <v>0</v>
      </c>
      <c r="O8" s="6">
        <v>20926026000</v>
      </c>
      <c r="Q8" s="6">
        <v>324543896</v>
      </c>
      <c r="S8" s="6">
        <v>20601482104</v>
      </c>
    </row>
    <row r="9" spans="1:19" ht="21.95" customHeight="1" x14ac:dyDescent="0.2">
      <c r="A9" s="8" t="s">
        <v>32</v>
      </c>
      <c r="C9" s="8" t="s">
        <v>101</v>
      </c>
      <c r="E9" s="9">
        <v>2224603</v>
      </c>
      <c r="G9" s="9">
        <v>5000</v>
      </c>
      <c r="I9" s="9">
        <v>0</v>
      </c>
      <c r="K9" s="9">
        <v>0</v>
      </c>
      <c r="M9" s="9">
        <v>0</v>
      </c>
      <c r="O9" s="9">
        <v>11123015000</v>
      </c>
      <c r="Q9" s="9">
        <v>303826526</v>
      </c>
      <c r="S9" s="9">
        <v>10819188474</v>
      </c>
    </row>
    <row r="10" spans="1:19" ht="21.95" customHeight="1" x14ac:dyDescent="0.2">
      <c r="A10" s="8" t="s">
        <v>79</v>
      </c>
      <c r="C10" s="8" t="s">
        <v>102</v>
      </c>
      <c r="E10" s="9">
        <v>4535293</v>
      </c>
      <c r="G10" s="9">
        <v>750</v>
      </c>
      <c r="I10" s="9">
        <v>0</v>
      </c>
      <c r="K10" s="9">
        <v>0</v>
      </c>
      <c r="M10" s="9">
        <v>0</v>
      </c>
      <c r="O10" s="9">
        <v>3401469750</v>
      </c>
      <c r="Q10" s="9">
        <v>364071686</v>
      </c>
      <c r="S10" s="9">
        <v>3037398064</v>
      </c>
    </row>
    <row r="11" spans="1:19" ht="21.95" customHeight="1" x14ac:dyDescent="0.2">
      <c r="A11" s="8" t="s">
        <v>22</v>
      </c>
      <c r="C11" s="8" t="s">
        <v>103</v>
      </c>
      <c r="E11" s="9">
        <v>22327024</v>
      </c>
      <c r="G11" s="9">
        <v>1350</v>
      </c>
      <c r="I11" s="9">
        <v>0</v>
      </c>
      <c r="K11" s="9">
        <v>0</v>
      </c>
      <c r="M11" s="9">
        <v>0</v>
      </c>
      <c r="O11" s="9">
        <v>30141482400</v>
      </c>
      <c r="Q11" s="9">
        <v>0</v>
      </c>
      <c r="S11" s="9">
        <v>30141482400</v>
      </c>
    </row>
    <row r="12" spans="1:19" ht="21.95" customHeight="1" x14ac:dyDescent="0.2">
      <c r="A12" s="11" t="s">
        <v>38</v>
      </c>
      <c r="C12" s="24" t="s">
        <v>104</v>
      </c>
      <c r="D12" s="25"/>
      <c r="E12" s="24">
        <v>30000000</v>
      </c>
      <c r="F12" s="25"/>
      <c r="G12" s="24">
        <v>260</v>
      </c>
      <c r="H12" s="25"/>
      <c r="I12" s="24">
        <v>0</v>
      </c>
      <c r="J12" s="25"/>
      <c r="K12" s="24">
        <v>0</v>
      </c>
      <c r="L12" s="25"/>
      <c r="M12" s="24">
        <v>0</v>
      </c>
      <c r="O12" s="13">
        <v>7800000000</v>
      </c>
      <c r="Q12" s="13">
        <v>322652659</v>
      </c>
      <c r="S12" s="13">
        <v>7477347341</v>
      </c>
    </row>
    <row r="13" spans="1:19" ht="21.95" customHeight="1" x14ac:dyDescent="0.2">
      <c r="A13" s="15" t="s">
        <v>48</v>
      </c>
      <c r="C13" s="24"/>
      <c r="D13" s="26"/>
      <c r="E13" s="24"/>
      <c r="F13" s="26"/>
      <c r="G13" s="24"/>
      <c r="H13" s="26"/>
      <c r="I13" s="24"/>
      <c r="J13" s="26"/>
      <c r="K13" s="24"/>
      <c r="L13" s="26"/>
      <c r="M13" s="24"/>
      <c r="O13" s="16">
        <v>73391993150</v>
      </c>
      <c r="Q13" s="16">
        <v>1315094767</v>
      </c>
      <c r="S13" s="16">
        <v>72076898383</v>
      </c>
    </row>
    <row r="14" spans="1:19" x14ac:dyDescent="0.2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9" x14ac:dyDescent="0.2"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9" x14ac:dyDescent="0.2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x14ac:dyDescent="0.2"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3:13" x14ac:dyDescent="0.2"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3:13" x14ac:dyDescent="0.2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3:13" x14ac:dyDescent="0.2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view="pageBreakPreview" zoomScale="130" zoomScaleNormal="100" zoomScaleSheetLayoutView="130" workbookViewId="0">
      <selection activeCell="A13" sqref="A1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4.65" customHeight="1" x14ac:dyDescent="0.2"/>
    <row r="5" spans="1:13" ht="14.65" customHeight="1" x14ac:dyDescent="0.2">
      <c r="A5" s="30" t="s">
        <v>107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65" customHeight="1" x14ac:dyDescent="0.2">
      <c r="A6" s="28" t="s">
        <v>59</v>
      </c>
      <c r="C6" s="28" t="s">
        <v>71</v>
      </c>
      <c r="D6" s="28"/>
      <c r="E6" s="28"/>
      <c r="F6" s="28"/>
      <c r="G6" s="28"/>
      <c r="I6" s="28" t="s">
        <v>72</v>
      </c>
      <c r="J6" s="28"/>
      <c r="K6" s="28"/>
      <c r="L6" s="28"/>
      <c r="M6" s="28"/>
    </row>
    <row r="7" spans="1:13" ht="29.1" customHeight="1" x14ac:dyDescent="0.2">
      <c r="A7" s="28"/>
      <c r="C7" s="18" t="s">
        <v>105</v>
      </c>
      <c r="D7" s="3"/>
      <c r="E7" s="18" t="s">
        <v>98</v>
      </c>
      <c r="F7" s="3"/>
      <c r="G7" s="18" t="s">
        <v>106</v>
      </c>
      <c r="I7" s="18" t="s">
        <v>105</v>
      </c>
      <c r="J7" s="3"/>
      <c r="K7" s="18" t="s">
        <v>98</v>
      </c>
      <c r="L7" s="3"/>
      <c r="M7" s="18" t="s">
        <v>106</v>
      </c>
    </row>
    <row r="8" spans="1:13" ht="21.95" customHeight="1" x14ac:dyDescent="0.2">
      <c r="A8" s="5" t="s">
        <v>125</v>
      </c>
      <c r="C8" s="6">
        <v>1280926</v>
      </c>
      <c r="E8" s="6">
        <v>0</v>
      </c>
      <c r="G8" s="6">
        <v>1280926</v>
      </c>
      <c r="I8" s="6">
        <v>2531938</v>
      </c>
      <c r="K8" s="6">
        <v>0</v>
      </c>
      <c r="M8" s="6">
        <v>2531938</v>
      </c>
    </row>
    <row r="9" spans="1:13" ht="21.95" customHeight="1" x14ac:dyDescent="0.2">
      <c r="A9" s="8" t="s">
        <v>115</v>
      </c>
      <c r="C9" s="9">
        <v>22033</v>
      </c>
      <c r="E9" s="9">
        <v>1</v>
      </c>
      <c r="G9" s="9">
        <v>22032</v>
      </c>
      <c r="I9" s="9">
        <v>84885</v>
      </c>
      <c r="K9" s="9">
        <v>12</v>
      </c>
      <c r="M9" s="9">
        <v>84873</v>
      </c>
    </row>
    <row r="10" spans="1:13" ht="21.95" customHeight="1" x14ac:dyDescent="0.2">
      <c r="A10" s="8" t="s">
        <v>116</v>
      </c>
      <c r="C10" s="9">
        <v>87951</v>
      </c>
      <c r="E10" s="9">
        <v>43</v>
      </c>
      <c r="G10" s="9">
        <v>87908</v>
      </c>
      <c r="I10" s="9">
        <v>332980</v>
      </c>
      <c r="K10" s="9">
        <v>202</v>
      </c>
      <c r="M10" s="9">
        <v>332778</v>
      </c>
    </row>
    <row r="11" spans="1:13" ht="21.95" customHeight="1" x14ac:dyDescent="0.2">
      <c r="A11" s="8" t="s">
        <v>117</v>
      </c>
      <c r="C11" s="9">
        <v>14934</v>
      </c>
      <c r="E11" s="9">
        <v>7</v>
      </c>
      <c r="G11" s="9">
        <v>14927</v>
      </c>
      <c r="I11" s="9">
        <v>55488</v>
      </c>
      <c r="K11" s="9">
        <v>113</v>
      </c>
      <c r="M11" s="9">
        <v>55375</v>
      </c>
    </row>
    <row r="12" spans="1:13" ht="21.95" customHeight="1" x14ac:dyDescent="0.2">
      <c r="A12" s="11" t="s">
        <v>118</v>
      </c>
      <c r="C12" s="13">
        <v>-156770</v>
      </c>
      <c r="E12" s="13">
        <v>-1127</v>
      </c>
      <c r="G12" s="13">
        <v>-155643</v>
      </c>
      <c r="I12" s="13">
        <v>-262254</v>
      </c>
      <c r="K12" s="13">
        <v>245</v>
      </c>
      <c r="M12" s="13">
        <v>-262499</v>
      </c>
    </row>
    <row r="13" spans="1:13" ht="21.95" customHeight="1" x14ac:dyDescent="0.2">
      <c r="A13" s="15" t="s">
        <v>48</v>
      </c>
      <c r="C13" s="16">
        <v>1249074</v>
      </c>
      <c r="E13" s="16">
        <v>-1076</v>
      </c>
      <c r="G13" s="16">
        <v>1250150</v>
      </c>
      <c r="I13" s="16">
        <v>2743037</v>
      </c>
      <c r="K13" s="16">
        <v>572</v>
      </c>
      <c r="M13" s="16">
        <v>2742465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9"/>
  <sheetViews>
    <sheetView rightToLeft="1" view="pageBreakPreview" topLeftCell="A23" zoomScaleNormal="100" zoomScaleSheetLayoutView="100" workbookViewId="0">
      <selection activeCell="Q48" sqref="Q48"/>
    </sheetView>
  </sheetViews>
  <sheetFormatPr defaultRowHeight="12.75" x14ac:dyDescent="0.2"/>
  <cols>
    <col min="1" max="1" width="24.28515625" bestFit="1" customWidth="1"/>
    <col min="2" max="2" width="1.28515625" customWidth="1"/>
    <col min="3" max="3" width="13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1.95" customHeight="1" x14ac:dyDescent="0.2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1.9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4.65" customHeight="1" x14ac:dyDescent="0.2"/>
    <row r="5" spans="1:17" ht="14.65" customHeight="1" x14ac:dyDescent="0.2">
      <c r="A5" s="30" t="s">
        <v>108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4.65" customHeight="1" x14ac:dyDescent="0.2">
      <c r="A6" s="28" t="s">
        <v>59</v>
      </c>
      <c r="C6" s="28" t="s">
        <v>71</v>
      </c>
      <c r="D6" s="28"/>
      <c r="E6" s="28"/>
      <c r="F6" s="28"/>
      <c r="G6" s="28"/>
      <c r="H6" s="28"/>
      <c r="I6" s="28"/>
      <c r="K6" s="28" t="s">
        <v>72</v>
      </c>
      <c r="L6" s="28"/>
      <c r="M6" s="28"/>
      <c r="N6" s="28"/>
      <c r="O6" s="28"/>
      <c r="P6" s="28"/>
      <c r="Q6" s="28"/>
    </row>
    <row r="7" spans="1:17" ht="29.1" customHeight="1" x14ac:dyDescent="0.2">
      <c r="A7" s="28"/>
      <c r="C7" s="18" t="s">
        <v>11</v>
      </c>
      <c r="D7" s="3"/>
      <c r="E7" s="18" t="s">
        <v>109</v>
      </c>
      <c r="F7" s="3"/>
      <c r="G7" s="18" t="s">
        <v>110</v>
      </c>
      <c r="H7" s="3"/>
      <c r="I7" s="18" t="s">
        <v>111</v>
      </c>
      <c r="K7" s="18" t="s">
        <v>11</v>
      </c>
      <c r="L7" s="3"/>
      <c r="M7" s="18" t="s">
        <v>109</v>
      </c>
      <c r="N7" s="3"/>
      <c r="O7" s="18" t="s">
        <v>110</v>
      </c>
      <c r="P7" s="3"/>
      <c r="Q7" s="22" t="s">
        <v>111</v>
      </c>
    </row>
    <row r="8" spans="1:17" ht="21.95" customHeight="1" x14ac:dyDescent="0.2">
      <c r="A8" s="5" t="s">
        <v>37</v>
      </c>
      <c r="C8" s="6">
        <v>5353304</v>
      </c>
      <c r="E8" s="6">
        <v>45600221009</v>
      </c>
      <c r="G8" s="6">
        <v>40123746882</v>
      </c>
      <c r="I8" s="6">
        <v>5476474127</v>
      </c>
      <c r="K8" s="6">
        <v>5353304</v>
      </c>
      <c r="M8" s="6">
        <v>45600221009</v>
      </c>
      <c r="O8" s="6">
        <v>40123746882</v>
      </c>
      <c r="Q8" s="19">
        <v>5476474127</v>
      </c>
    </row>
    <row r="9" spans="1:17" ht="21.95" customHeight="1" x14ac:dyDescent="0.2">
      <c r="A9" s="8" t="s">
        <v>45</v>
      </c>
      <c r="C9" s="9">
        <v>7800000</v>
      </c>
      <c r="E9" s="9">
        <v>50162745150</v>
      </c>
      <c r="G9" s="9">
        <v>41249098799</v>
      </c>
      <c r="I9" s="9">
        <v>8913646351</v>
      </c>
      <c r="K9" s="9">
        <v>7800000</v>
      </c>
      <c r="M9" s="9">
        <v>50162745150</v>
      </c>
      <c r="O9" s="9">
        <v>41249098799</v>
      </c>
      <c r="Q9" s="20">
        <v>8913646351</v>
      </c>
    </row>
    <row r="10" spans="1:17" ht="21.95" customHeight="1" x14ac:dyDescent="0.2">
      <c r="A10" s="8" t="s">
        <v>31</v>
      </c>
      <c r="C10" s="9">
        <v>300000</v>
      </c>
      <c r="E10" s="9">
        <v>29374177500</v>
      </c>
      <c r="G10" s="9">
        <v>17627488650</v>
      </c>
      <c r="I10" s="9">
        <v>11746688850</v>
      </c>
      <c r="K10" s="9">
        <v>1050000</v>
      </c>
      <c r="M10" s="9">
        <v>89061909750</v>
      </c>
      <c r="O10" s="9">
        <v>61696210275</v>
      </c>
      <c r="Q10" s="20">
        <v>27365699475</v>
      </c>
    </row>
    <row r="11" spans="1:17" ht="21.95" customHeight="1" x14ac:dyDescent="0.2">
      <c r="A11" s="8" t="s">
        <v>18</v>
      </c>
      <c r="C11" s="9">
        <v>9401708</v>
      </c>
      <c r="E11" s="9">
        <v>32803645343</v>
      </c>
      <c r="G11" s="9">
        <v>31374137674</v>
      </c>
      <c r="I11" s="9">
        <v>1429507669</v>
      </c>
      <c r="K11" s="9">
        <v>9401708</v>
      </c>
      <c r="M11" s="9">
        <v>32803645343</v>
      </c>
      <c r="O11" s="9">
        <v>31374137674</v>
      </c>
      <c r="Q11" s="20">
        <v>1429507669</v>
      </c>
    </row>
    <row r="12" spans="1:17" ht="21.95" customHeight="1" x14ac:dyDescent="0.2">
      <c r="A12" s="8" t="s">
        <v>29</v>
      </c>
      <c r="C12" s="9">
        <v>10000000</v>
      </c>
      <c r="E12" s="9">
        <v>60637050000</v>
      </c>
      <c r="G12" s="9">
        <v>62658335744</v>
      </c>
      <c r="I12" s="9">
        <v>-2021285744</v>
      </c>
      <c r="K12" s="9">
        <v>10000000</v>
      </c>
      <c r="M12" s="9">
        <v>60637050000</v>
      </c>
      <c r="O12" s="9">
        <v>62658335744</v>
      </c>
      <c r="Q12" s="20">
        <v>-2021285744</v>
      </c>
    </row>
    <row r="13" spans="1:17" ht="21.95" customHeight="1" x14ac:dyDescent="0.2">
      <c r="A13" s="8" t="s">
        <v>30</v>
      </c>
      <c r="C13" s="9">
        <v>1352493</v>
      </c>
      <c r="E13" s="9">
        <v>31809584586</v>
      </c>
      <c r="G13" s="9">
        <v>33133696356</v>
      </c>
      <c r="I13" s="9">
        <v>-1324111770</v>
      </c>
      <c r="K13" s="9">
        <v>1352493</v>
      </c>
      <c r="M13" s="9">
        <v>31809584586</v>
      </c>
      <c r="O13" s="9">
        <v>33133696356</v>
      </c>
      <c r="Q13" s="20">
        <v>-1324111770</v>
      </c>
    </row>
    <row r="14" spans="1:17" ht="21.95" customHeight="1" x14ac:dyDescent="0.2">
      <c r="A14" s="8" t="s">
        <v>19</v>
      </c>
      <c r="C14" s="9">
        <v>1422535</v>
      </c>
      <c r="E14" s="9">
        <v>12655934782</v>
      </c>
      <c r="G14" s="9">
        <v>14771684304</v>
      </c>
      <c r="I14" s="9">
        <v>-2115749522</v>
      </c>
      <c r="K14" s="9">
        <v>5322535</v>
      </c>
      <c r="M14" s="9">
        <v>47547089782</v>
      </c>
      <c r="O14" s="9">
        <v>55269506000</v>
      </c>
      <c r="Q14" s="20">
        <v>-7722416218</v>
      </c>
    </row>
    <row r="15" spans="1:17" ht="21.95" customHeight="1" x14ac:dyDescent="0.2">
      <c r="A15" s="8" t="s">
        <v>27</v>
      </c>
      <c r="C15" s="9">
        <v>2521008</v>
      </c>
      <c r="E15" s="9">
        <v>17892897252</v>
      </c>
      <c r="G15" s="9">
        <v>17366635535</v>
      </c>
      <c r="I15" s="9">
        <v>526261717</v>
      </c>
      <c r="K15" s="9">
        <v>15706839</v>
      </c>
      <c r="M15" s="9">
        <v>103988865540</v>
      </c>
      <c r="O15" s="9">
        <v>108200746173</v>
      </c>
      <c r="Q15" s="20">
        <v>-4211880633</v>
      </c>
    </row>
    <row r="16" spans="1:17" ht="21.95" customHeight="1" x14ac:dyDescent="0.2">
      <c r="A16" s="8" t="s">
        <v>24</v>
      </c>
      <c r="C16" s="9">
        <v>1000000</v>
      </c>
      <c r="E16" s="9">
        <v>6381514765</v>
      </c>
      <c r="G16" s="9">
        <v>6540849002</v>
      </c>
      <c r="I16" s="9">
        <v>-159334237</v>
      </c>
      <c r="K16" s="9">
        <v>2000000</v>
      </c>
      <c r="M16" s="9">
        <v>14383617321</v>
      </c>
      <c r="O16" s="9">
        <v>13081698000</v>
      </c>
      <c r="Q16" s="20">
        <v>1301919321</v>
      </c>
    </row>
    <row r="17" spans="1:17" ht="21.95" customHeight="1" x14ac:dyDescent="0.2">
      <c r="A17" s="8" t="s">
        <v>38</v>
      </c>
      <c r="C17" s="9">
        <v>30000000</v>
      </c>
      <c r="E17" s="9">
        <v>39185451836</v>
      </c>
      <c r="G17" s="9">
        <v>47177613000</v>
      </c>
      <c r="I17" s="9">
        <v>-7992161164</v>
      </c>
      <c r="K17" s="9">
        <v>30000000</v>
      </c>
      <c r="M17" s="9">
        <v>39185451836</v>
      </c>
      <c r="O17" s="9">
        <v>47177613000</v>
      </c>
      <c r="Q17" s="20">
        <v>-7992161164</v>
      </c>
    </row>
    <row r="18" spans="1:17" ht="21.95" customHeight="1" x14ac:dyDescent="0.2">
      <c r="A18" s="8" t="s">
        <v>46</v>
      </c>
      <c r="C18" s="9">
        <v>250000</v>
      </c>
      <c r="E18" s="9">
        <v>3433148373</v>
      </c>
      <c r="G18" s="9">
        <v>4540323377</v>
      </c>
      <c r="I18" s="9">
        <v>-1107175004</v>
      </c>
      <c r="K18" s="9">
        <v>500000</v>
      </c>
      <c r="M18" s="9">
        <v>8139954196</v>
      </c>
      <c r="O18" s="9">
        <v>9080646750</v>
      </c>
      <c r="Q18" s="20">
        <v>-940692554</v>
      </c>
    </row>
    <row r="19" spans="1:17" ht="21.95" customHeight="1" x14ac:dyDescent="0.2">
      <c r="A19" s="8" t="s">
        <v>20</v>
      </c>
      <c r="C19" s="9">
        <v>150000</v>
      </c>
      <c r="E19" s="9">
        <v>42251101200</v>
      </c>
      <c r="G19" s="9">
        <v>30804118424</v>
      </c>
      <c r="I19" s="9">
        <v>11446982776</v>
      </c>
      <c r="K19" s="9">
        <v>350000</v>
      </c>
      <c r="M19" s="9">
        <v>90880027200</v>
      </c>
      <c r="O19" s="9">
        <v>71876276325</v>
      </c>
      <c r="Q19" s="20">
        <v>19003750875</v>
      </c>
    </row>
    <row r="20" spans="1:17" ht="21.95" customHeight="1" x14ac:dyDescent="0.2">
      <c r="A20" s="8" t="s">
        <v>35</v>
      </c>
      <c r="C20" s="9">
        <v>4006904</v>
      </c>
      <c r="E20" s="9">
        <v>28379868006</v>
      </c>
      <c r="G20" s="9">
        <v>24416175707</v>
      </c>
      <c r="I20" s="9">
        <v>3963692299</v>
      </c>
      <c r="K20" s="9">
        <v>11406904</v>
      </c>
      <c r="M20" s="9">
        <v>87540012385</v>
      </c>
      <c r="O20" s="9">
        <v>69508271806</v>
      </c>
      <c r="Q20" s="20">
        <v>18031740579</v>
      </c>
    </row>
    <row r="21" spans="1:17" ht="21.95" customHeight="1" x14ac:dyDescent="0.2">
      <c r="A21" s="8" t="s">
        <v>32</v>
      </c>
      <c r="C21" s="9">
        <v>700000</v>
      </c>
      <c r="E21" s="9">
        <v>30491489700</v>
      </c>
      <c r="G21" s="9">
        <v>23818432050</v>
      </c>
      <c r="I21" s="9">
        <v>6673057650</v>
      </c>
      <c r="K21" s="9">
        <v>700000</v>
      </c>
      <c r="M21" s="9">
        <v>30491489700</v>
      </c>
      <c r="O21" s="9">
        <v>23818432050</v>
      </c>
      <c r="Q21" s="20">
        <v>6673057650</v>
      </c>
    </row>
    <row r="22" spans="1:17" ht="21.95" customHeight="1" x14ac:dyDescent="0.2">
      <c r="A22" s="8" t="s">
        <v>28</v>
      </c>
      <c r="C22" s="9">
        <v>507341</v>
      </c>
      <c r="E22" s="9">
        <v>21342920690</v>
      </c>
      <c r="G22" s="9">
        <v>22835715106</v>
      </c>
      <c r="I22" s="9">
        <v>-1492794416</v>
      </c>
      <c r="K22" s="9">
        <v>2000000</v>
      </c>
      <c r="M22" s="9">
        <v>80773517988</v>
      </c>
      <c r="O22" s="9">
        <v>90021168000</v>
      </c>
      <c r="Q22" s="20">
        <v>-9247650012</v>
      </c>
    </row>
    <row r="23" spans="1:17" ht="21.95" customHeight="1" x14ac:dyDescent="0.2">
      <c r="A23" s="8" t="s">
        <v>36</v>
      </c>
      <c r="C23" s="9">
        <v>17452746</v>
      </c>
      <c r="E23" s="9">
        <v>73141700447</v>
      </c>
      <c r="G23" s="9">
        <v>71407774611</v>
      </c>
      <c r="I23" s="9">
        <v>1733925836</v>
      </c>
      <c r="K23" s="9">
        <v>30334462</v>
      </c>
      <c r="M23" s="9">
        <v>123258596336</v>
      </c>
      <c r="O23" s="9">
        <v>124113215003</v>
      </c>
      <c r="Q23" s="20">
        <v>-854618667</v>
      </c>
    </row>
    <row r="24" spans="1:17" ht="21.95" customHeight="1" x14ac:dyDescent="0.2">
      <c r="A24" s="8" t="s">
        <v>26</v>
      </c>
      <c r="C24" s="9">
        <v>2596438</v>
      </c>
      <c r="E24" s="9">
        <v>34791734467</v>
      </c>
      <c r="G24" s="9">
        <v>29242607569</v>
      </c>
      <c r="I24" s="9">
        <v>5549126898</v>
      </c>
      <c r="K24" s="9">
        <v>5696438</v>
      </c>
      <c r="M24" s="9">
        <v>73711774117</v>
      </c>
      <c r="O24" s="9">
        <v>64156625719</v>
      </c>
      <c r="Q24" s="20">
        <v>9555148398</v>
      </c>
    </row>
    <row r="25" spans="1:17" ht="21.95" customHeight="1" x14ac:dyDescent="0.2">
      <c r="A25" s="8" t="s">
        <v>77</v>
      </c>
      <c r="C25" s="9">
        <v>9734</v>
      </c>
      <c r="E25" s="9">
        <v>89851238313</v>
      </c>
      <c r="G25" s="9">
        <v>64087116167</v>
      </c>
      <c r="I25" s="9">
        <v>25764122146</v>
      </c>
      <c r="K25" s="9">
        <v>11984</v>
      </c>
      <c r="M25" s="9">
        <v>110311684225</v>
      </c>
      <c r="O25" s="9">
        <v>78594035948</v>
      </c>
      <c r="Q25" s="20">
        <v>31717648277</v>
      </c>
    </row>
    <row r="26" spans="1:17" ht="21.95" customHeight="1" x14ac:dyDescent="0.2">
      <c r="A26" s="8" t="s">
        <v>22</v>
      </c>
      <c r="C26" s="9">
        <v>22164274</v>
      </c>
      <c r="E26" s="9">
        <v>149729599858</v>
      </c>
      <c r="G26" s="9">
        <v>115890405960</v>
      </c>
      <c r="I26" s="9">
        <v>33839193898</v>
      </c>
      <c r="K26" s="9">
        <v>22164274</v>
      </c>
      <c r="M26" s="9">
        <v>149729599858</v>
      </c>
      <c r="O26" s="9">
        <v>115890405960</v>
      </c>
      <c r="Q26" s="20">
        <v>33839193898</v>
      </c>
    </row>
    <row r="27" spans="1:17" ht="21.95" customHeight="1" x14ac:dyDescent="0.2">
      <c r="A27" s="8" t="s">
        <v>43</v>
      </c>
      <c r="C27" s="9">
        <v>4000000</v>
      </c>
      <c r="E27" s="9">
        <v>40000572000</v>
      </c>
      <c r="G27" s="9">
        <v>30775788000</v>
      </c>
      <c r="I27" s="9">
        <v>9224784000</v>
      </c>
      <c r="K27" s="9">
        <v>8600000</v>
      </c>
      <c r="M27" s="9">
        <v>79096558500</v>
      </c>
      <c r="O27" s="9">
        <v>66167944199</v>
      </c>
      <c r="Q27" s="20">
        <v>12928614301</v>
      </c>
    </row>
    <row r="28" spans="1:17" ht="21.95" customHeight="1" x14ac:dyDescent="0.2">
      <c r="A28" s="8" t="s">
        <v>39</v>
      </c>
      <c r="C28" s="9">
        <v>6460296</v>
      </c>
      <c r="E28" s="9">
        <v>23857199728</v>
      </c>
      <c r="G28" s="9">
        <v>26031466502</v>
      </c>
      <c r="I28" s="9">
        <v>-2174266774</v>
      </c>
      <c r="K28" s="9">
        <v>20054098</v>
      </c>
      <c r="M28" s="9">
        <v>72284964072</v>
      </c>
      <c r="O28" s="9">
        <v>80807068329</v>
      </c>
      <c r="Q28" s="20">
        <v>-8522104257</v>
      </c>
    </row>
    <row r="29" spans="1:17" ht="21.95" customHeight="1" x14ac:dyDescent="0.2">
      <c r="A29" s="8" t="s">
        <v>78</v>
      </c>
      <c r="C29" s="9">
        <v>0</v>
      </c>
      <c r="E29" s="9">
        <v>0</v>
      </c>
      <c r="G29" s="9">
        <v>0</v>
      </c>
      <c r="I29" s="9">
        <v>0</v>
      </c>
      <c r="K29" s="9">
        <v>25833</v>
      </c>
      <c r="M29" s="9">
        <v>334729082</v>
      </c>
      <c r="O29" s="9">
        <v>345449145</v>
      </c>
      <c r="Q29" s="20">
        <v>-10720063</v>
      </c>
    </row>
    <row r="30" spans="1:17" ht="21.95" customHeight="1" x14ac:dyDescent="0.2">
      <c r="A30" s="8" t="s">
        <v>79</v>
      </c>
      <c r="C30" s="9">
        <v>0</v>
      </c>
      <c r="E30" s="9">
        <v>0</v>
      </c>
      <c r="G30" s="9">
        <v>0</v>
      </c>
      <c r="I30" s="9">
        <v>0</v>
      </c>
      <c r="K30" s="9">
        <v>4535293</v>
      </c>
      <c r="M30" s="9">
        <v>41025602864</v>
      </c>
      <c r="O30" s="9">
        <v>49286949875</v>
      </c>
      <c r="Q30" s="20">
        <v>-8261347011</v>
      </c>
    </row>
    <row r="31" spans="1:17" ht="21.95" customHeight="1" x14ac:dyDescent="0.2">
      <c r="A31" s="8" t="s">
        <v>17</v>
      </c>
      <c r="C31" s="9">
        <v>0</v>
      </c>
      <c r="E31" s="9">
        <v>0</v>
      </c>
      <c r="G31" s="9">
        <v>0</v>
      </c>
      <c r="I31" s="9">
        <v>0</v>
      </c>
      <c r="K31" s="9">
        <v>1750000</v>
      </c>
      <c r="M31" s="9">
        <v>4773428157</v>
      </c>
      <c r="O31" s="9">
        <v>3976107030</v>
      </c>
      <c r="Q31" s="20">
        <v>797321127</v>
      </c>
    </row>
    <row r="32" spans="1:17" ht="21.95" customHeight="1" x14ac:dyDescent="0.2">
      <c r="A32" s="8" t="s">
        <v>80</v>
      </c>
      <c r="C32" s="9">
        <v>0</v>
      </c>
      <c r="E32" s="9">
        <v>0</v>
      </c>
      <c r="G32" s="9">
        <v>0</v>
      </c>
      <c r="I32" s="9">
        <v>0</v>
      </c>
      <c r="K32" s="9">
        <v>23138862</v>
      </c>
      <c r="M32" s="9">
        <v>63770504574</v>
      </c>
      <c r="O32" s="9">
        <v>59159049803</v>
      </c>
      <c r="Q32" s="20">
        <v>4611454771</v>
      </c>
    </row>
    <row r="33" spans="1:17" ht="21.95" customHeight="1" x14ac:dyDescent="0.2">
      <c r="A33" s="8" t="s">
        <v>81</v>
      </c>
      <c r="C33" s="9">
        <v>0</v>
      </c>
      <c r="E33" s="9">
        <v>0</v>
      </c>
      <c r="G33" s="9">
        <v>0</v>
      </c>
      <c r="I33" s="9">
        <v>0</v>
      </c>
      <c r="K33" s="9">
        <v>1192004</v>
      </c>
      <c r="M33" s="9">
        <v>43036755243</v>
      </c>
      <c r="O33" s="9">
        <v>35304938045</v>
      </c>
      <c r="Q33" s="20">
        <v>7731817198</v>
      </c>
    </row>
    <row r="34" spans="1:17" ht="21.95" customHeight="1" x14ac:dyDescent="0.2">
      <c r="A34" s="8" t="s">
        <v>23</v>
      </c>
      <c r="C34" s="9">
        <v>0</v>
      </c>
      <c r="E34" s="9">
        <v>0</v>
      </c>
      <c r="G34" s="9">
        <v>0</v>
      </c>
      <c r="I34" s="9">
        <v>0</v>
      </c>
      <c r="K34" s="9">
        <v>8000000</v>
      </c>
      <c r="M34" s="9">
        <v>49941072000</v>
      </c>
      <c r="O34" s="9">
        <v>48032496000</v>
      </c>
      <c r="Q34" s="20">
        <v>1908576000</v>
      </c>
    </row>
    <row r="35" spans="1:17" ht="21.95" customHeight="1" x14ac:dyDescent="0.2">
      <c r="A35" s="8" t="s">
        <v>34</v>
      </c>
      <c r="C35" s="9">
        <v>0</v>
      </c>
      <c r="E35" s="9">
        <v>0</v>
      </c>
      <c r="G35" s="9">
        <v>0</v>
      </c>
      <c r="I35" s="9">
        <v>0</v>
      </c>
      <c r="K35" s="9">
        <v>1500000</v>
      </c>
      <c r="M35" s="9">
        <v>5355941444</v>
      </c>
      <c r="O35" s="9">
        <v>3918554819</v>
      </c>
      <c r="Q35" s="20">
        <v>1437386625</v>
      </c>
    </row>
    <row r="36" spans="1:17" ht="21.95" customHeight="1" x14ac:dyDescent="0.2">
      <c r="A36" s="8" t="s">
        <v>82</v>
      </c>
      <c r="C36" s="9">
        <v>0</v>
      </c>
      <c r="E36" s="9">
        <v>0</v>
      </c>
      <c r="G36" s="9">
        <v>0</v>
      </c>
      <c r="I36" s="9">
        <v>0</v>
      </c>
      <c r="K36" s="9">
        <v>38750986</v>
      </c>
      <c r="M36" s="9">
        <v>93412012762</v>
      </c>
      <c r="O36" s="9">
        <v>93951298607</v>
      </c>
      <c r="Q36" s="20">
        <v>-539285845</v>
      </c>
    </row>
    <row r="37" spans="1:17" ht="21.95" customHeight="1" x14ac:dyDescent="0.2">
      <c r="A37" s="8" t="s">
        <v>83</v>
      </c>
      <c r="C37" s="9">
        <v>0</v>
      </c>
      <c r="E37" s="9">
        <v>0</v>
      </c>
      <c r="G37" s="9">
        <v>0</v>
      </c>
      <c r="I37" s="9">
        <v>0</v>
      </c>
      <c r="K37" s="9">
        <v>14908435</v>
      </c>
      <c r="M37" s="9">
        <v>36581409280</v>
      </c>
      <c r="O37" s="9">
        <v>32277371529</v>
      </c>
      <c r="Q37" s="20">
        <v>4304037751</v>
      </c>
    </row>
    <row r="38" spans="1:17" ht="21.95" customHeight="1" x14ac:dyDescent="0.2">
      <c r="A38" s="8" t="s">
        <v>84</v>
      </c>
      <c r="C38" s="9">
        <v>0</v>
      </c>
      <c r="E38" s="9">
        <v>0</v>
      </c>
      <c r="G38" s="9">
        <v>0</v>
      </c>
      <c r="I38" s="9">
        <v>0</v>
      </c>
      <c r="K38" s="9">
        <v>3622000</v>
      </c>
      <c r="M38" s="9">
        <v>74046466775</v>
      </c>
      <c r="O38" s="9">
        <v>70676815833</v>
      </c>
      <c r="Q38" s="20">
        <v>3369650942</v>
      </c>
    </row>
    <row r="39" spans="1:17" ht="21.95" customHeight="1" x14ac:dyDescent="0.2">
      <c r="A39" s="8" t="s">
        <v>85</v>
      </c>
      <c r="C39" s="9">
        <v>0</v>
      </c>
      <c r="E39" s="9">
        <v>0</v>
      </c>
      <c r="G39" s="9">
        <v>0</v>
      </c>
      <c r="I39" s="9">
        <v>0</v>
      </c>
      <c r="K39" s="9">
        <v>3497266</v>
      </c>
      <c r="M39" s="9">
        <v>40016723567</v>
      </c>
      <c r="O39" s="9">
        <v>39040615111</v>
      </c>
      <c r="Q39" s="20">
        <v>976108456</v>
      </c>
    </row>
    <row r="40" spans="1:17" ht="21.95" customHeight="1" x14ac:dyDescent="0.2">
      <c r="A40" s="8" t="s">
        <v>44</v>
      </c>
      <c r="C40" s="9">
        <v>0</v>
      </c>
      <c r="E40" s="9">
        <v>0</v>
      </c>
      <c r="G40" s="9">
        <v>0</v>
      </c>
      <c r="I40" s="9">
        <v>0</v>
      </c>
      <c r="K40" s="9">
        <v>2350000</v>
      </c>
      <c r="M40" s="9">
        <v>30391587675</v>
      </c>
      <c r="O40" s="9">
        <v>38101317654</v>
      </c>
      <c r="Q40" s="20">
        <v>-7709729979</v>
      </c>
    </row>
    <row r="41" spans="1:17" ht="21.95" customHeight="1" x14ac:dyDescent="0.2">
      <c r="A41" s="8" t="s">
        <v>47</v>
      </c>
      <c r="C41" s="9">
        <v>0</v>
      </c>
      <c r="E41" s="9">
        <v>0</v>
      </c>
      <c r="G41" s="9">
        <v>0</v>
      </c>
      <c r="I41" s="9">
        <v>0</v>
      </c>
      <c r="K41" s="9">
        <v>3400000</v>
      </c>
      <c r="M41" s="9">
        <v>30181346100</v>
      </c>
      <c r="O41" s="9">
        <v>35014417198</v>
      </c>
      <c r="Q41" s="20">
        <v>-4833071098</v>
      </c>
    </row>
    <row r="42" spans="1:17" ht="21.95" customHeight="1" x14ac:dyDescent="0.2">
      <c r="A42" s="8" t="s">
        <v>86</v>
      </c>
      <c r="C42" s="9">
        <v>0</v>
      </c>
      <c r="E42" s="9">
        <v>0</v>
      </c>
      <c r="G42" s="9">
        <v>0</v>
      </c>
      <c r="I42" s="9">
        <v>0</v>
      </c>
      <c r="K42" s="9">
        <v>450000</v>
      </c>
      <c r="M42" s="9">
        <v>4602948557</v>
      </c>
      <c r="O42" s="9">
        <v>3098811168</v>
      </c>
      <c r="Q42" s="20">
        <v>1504137389</v>
      </c>
    </row>
    <row r="43" spans="1:17" ht="21.95" customHeight="1" x14ac:dyDescent="0.2">
      <c r="A43" s="11" t="s">
        <v>87</v>
      </c>
      <c r="C43" s="13">
        <v>0</v>
      </c>
      <c r="E43" s="13">
        <v>0</v>
      </c>
      <c r="G43" s="13">
        <v>0</v>
      </c>
      <c r="I43" s="13">
        <v>0</v>
      </c>
      <c r="K43" s="13">
        <v>12491393</v>
      </c>
      <c r="M43" s="13">
        <v>27313975767</v>
      </c>
      <c r="O43" s="13">
        <v>30212105386</v>
      </c>
      <c r="Q43" s="21">
        <v>-2898129619</v>
      </c>
    </row>
    <row r="44" spans="1:17" ht="21.95" customHeight="1" thickBot="1" x14ac:dyDescent="0.25">
      <c r="A44" s="15" t="s">
        <v>48</v>
      </c>
      <c r="C44" s="16">
        <v>127448781</v>
      </c>
      <c r="E44" s="16">
        <v>863773795005</v>
      </c>
      <c r="G44" s="16">
        <v>755873209419</v>
      </c>
      <c r="I44" s="16">
        <v>107900585586</v>
      </c>
      <c r="K44" s="16">
        <v>309417111</v>
      </c>
      <c r="M44" s="16">
        <v>1966182862741</v>
      </c>
      <c r="O44" s="16">
        <v>1830395176195</v>
      </c>
      <c r="Q44" s="23">
        <v>135787686546</v>
      </c>
    </row>
    <row r="45" spans="1:17" ht="13.5" thickTop="1" x14ac:dyDescent="0.2"/>
    <row r="46" spans="1:17" x14ac:dyDescent="0.2">
      <c r="Q46" s="25"/>
    </row>
    <row r="47" spans="1:17" x14ac:dyDescent="0.2">
      <c r="Q47" s="25"/>
    </row>
    <row r="48" spans="1:17" x14ac:dyDescent="0.2">
      <c r="Q48" s="25"/>
    </row>
    <row r="49" spans="17:17" x14ac:dyDescent="0.2">
      <c r="Q49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2025-04-22T12:25:03Z</dcterms:created>
  <dcterms:modified xsi:type="dcterms:W3CDTF">2025-04-26T08:24:24Z</dcterms:modified>
</cp:coreProperties>
</file>